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defaultThemeVersion="124226"/>
  <mc:AlternateContent xmlns:mc="http://schemas.openxmlformats.org/markup-compatibility/2006">
    <mc:Choice Requires="x15">
      <x15ac:absPath xmlns:x15ac="http://schemas.microsoft.com/office/spreadsheetml/2010/11/ac" url="E:\講義棟・アリーナ貸出\大和大学施設利用\★2025書類\特設サイト変更資料\"/>
    </mc:Choice>
  </mc:AlternateContent>
  <xr:revisionPtr revIDLastSave="0" documentId="13_ncr:1_{E005FB4C-F94E-4C50-BB29-09FAF4A89A1A}" xr6:coauthVersionLast="47" xr6:coauthVersionMax="47" xr10:uidLastSave="{00000000-0000-0000-0000-000000000000}"/>
  <bookViews>
    <workbookView xWindow="-28920" yWindow="-120" windowWidth="29040" windowHeight="15720" activeTab="2" xr2:uid="{00000000-000D-0000-FFFF-FFFF00000000}"/>
  </bookViews>
  <sheets>
    <sheet name="料金表" sheetId="1" r:id="rId1"/>
    <sheet name="施設管理料" sheetId="7" r:id="rId2"/>
    <sheet name="計算表" sheetId="2" r:id="rId3"/>
  </sheets>
  <definedNames>
    <definedName name="_xlnm.Print_Area" localSheetId="0">料金表!#REF!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1" i="2" l="1"/>
  <c r="G71" i="2"/>
  <c r="O70" i="2"/>
  <c r="G70" i="2"/>
  <c r="O69" i="2"/>
  <c r="G69" i="2"/>
  <c r="O68" i="2"/>
  <c r="G68" i="2"/>
  <c r="O67" i="2"/>
  <c r="G67" i="2"/>
  <c r="O66" i="2"/>
  <c r="G66" i="2"/>
  <c r="O65" i="2"/>
  <c r="G65" i="2"/>
  <c r="O77" i="2"/>
  <c r="G77" i="2"/>
  <c r="O76" i="2"/>
  <c r="G76" i="2"/>
  <c r="O75" i="2"/>
  <c r="G75" i="2"/>
  <c r="O74" i="2"/>
  <c r="G74" i="2"/>
  <c r="O73" i="2"/>
  <c r="G73" i="2"/>
  <c r="O72" i="2"/>
  <c r="G72" i="2"/>
  <c r="F135" i="2"/>
  <c r="F116" i="2" l="1"/>
  <c r="F134" i="2"/>
  <c r="O52" i="2"/>
  <c r="O51" i="2"/>
  <c r="O50" i="2"/>
  <c r="O49" i="2"/>
  <c r="O48" i="2"/>
  <c r="O47" i="2"/>
  <c r="O46" i="2"/>
  <c r="G46" i="2"/>
  <c r="G47" i="2"/>
  <c r="G48" i="2"/>
  <c r="G49" i="2"/>
  <c r="G50" i="2"/>
  <c r="G51" i="2"/>
  <c r="G52" i="2"/>
  <c r="F133" i="2"/>
  <c r="F132" i="2"/>
  <c r="F125" i="2" l="1"/>
  <c r="F126" i="2"/>
  <c r="G91" i="2"/>
  <c r="G92" i="2"/>
  <c r="G93" i="2"/>
  <c r="G94" i="2"/>
  <c r="G95" i="2"/>
  <c r="G96" i="2"/>
  <c r="G102" i="2"/>
  <c r="G103" i="2"/>
  <c r="G104" i="2"/>
  <c r="G105" i="2"/>
  <c r="G106" i="2"/>
  <c r="G107" i="2"/>
  <c r="G108" i="2"/>
  <c r="F113" i="2"/>
  <c r="F114" i="2"/>
  <c r="F115" i="2"/>
  <c r="F117" i="2"/>
  <c r="F118" i="2"/>
  <c r="F119" i="2"/>
  <c r="F120" i="2"/>
  <c r="F121" i="2"/>
  <c r="F122" i="2"/>
  <c r="F123" i="2"/>
  <c r="F124" i="2"/>
  <c r="F127" i="2"/>
  <c r="F128" i="2"/>
  <c r="F129" i="2"/>
  <c r="F130" i="2"/>
  <c r="F131" i="2"/>
  <c r="O34" i="2"/>
  <c r="G34" i="2"/>
  <c r="G8" i="2"/>
  <c r="L102" i="2" l="1"/>
  <c r="L106" i="2"/>
  <c r="F136" i="2"/>
  <c r="G109" i="2"/>
  <c r="G98" i="2"/>
  <c r="O7" i="2"/>
  <c r="O8" i="2"/>
  <c r="O9" i="2"/>
  <c r="O10" i="2"/>
  <c r="O11" i="2"/>
  <c r="O12" i="2"/>
  <c r="O13" i="2"/>
  <c r="O14" i="2"/>
  <c r="O15" i="2"/>
  <c r="O16" i="2"/>
  <c r="O17" i="2"/>
  <c r="O18" i="2"/>
  <c r="O19" i="2"/>
  <c r="O20" i="2"/>
  <c r="O21" i="2"/>
  <c r="O22" i="2"/>
  <c r="O23" i="2"/>
  <c r="O24" i="2"/>
  <c r="O25" i="2"/>
  <c r="O26" i="2"/>
  <c r="O27" i="2"/>
  <c r="O28" i="2"/>
  <c r="O29" i="2"/>
  <c r="O30" i="2"/>
  <c r="O31" i="2"/>
  <c r="O32" i="2"/>
  <c r="O33" i="2"/>
  <c r="O35" i="2"/>
  <c r="O36" i="2"/>
  <c r="O37" i="2"/>
  <c r="O38" i="2"/>
  <c r="O39" i="2"/>
  <c r="O40" i="2"/>
  <c r="O41" i="2"/>
  <c r="O42" i="2"/>
  <c r="O43" i="2"/>
  <c r="O44" i="2"/>
  <c r="O45" i="2"/>
  <c r="O53" i="2"/>
  <c r="O54" i="2"/>
  <c r="O55" i="2"/>
  <c r="O56" i="2"/>
  <c r="O57" i="2"/>
  <c r="O58" i="2"/>
  <c r="O59" i="2"/>
  <c r="O60" i="2"/>
  <c r="O61" i="2"/>
  <c r="O62" i="2"/>
  <c r="O63" i="2"/>
  <c r="O64" i="2"/>
  <c r="O78" i="2"/>
  <c r="O79" i="2"/>
  <c r="O80" i="2"/>
  <c r="O81" i="2"/>
  <c r="O82" i="2"/>
  <c r="O83" i="2"/>
  <c r="O84" i="2"/>
  <c r="O85" i="2"/>
  <c r="O86" i="2"/>
  <c r="O87" i="2"/>
  <c r="G10" i="2"/>
  <c r="G11" i="2"/>
  <c r="G12" i="2"/>
  <c r="G13" i="2"/>
  <c r="G14" i="2"/>
  <c r="G15" i="2"/>
  <c r="G16" i="2"/>
  <c r="G17" i="2"/>
  <c r="G18" i="2"/>
  <c r="G19" i="2"/>
  <c r="G20" i="2"/>
  <c r="G21" i="2"/>
  <c r="G22" i="2"/>
  <c r="G23" i="2"/>
  <c r="G24" i="2"/>
  <c r="G25" i="2"/>
  <c r="G26" i="2"/>
  <c r="G27" i="2"/>
  <c r="G28" i="2"/>
  <c r="G29" i="2"/>
  <c r="G30" i="2"/>
  <c r="G31" i="2"/>
  <c r="G32" i="2"/>
  <c r="G33" i="2"/>
  <c r="G35" i="2"/>
  <c r="G36" i="2"/>
  <c r="G37" i="2"/>
  <c r="G38" i="2"/>
  <c r="G39" i="2"/>
  <c r="G40" i="2"/>
  <c r="G41" i="2"/>
  <c r="G42" i="2"/>
  <c r="G43" i="2"/>
  <c r="G44" i="2"/>
  <c r="G45" i="2"/>
  <c r="G53" i="2"/>
  <c r="G54" i="2"/>
  <c r="G55" i="2"/>
  <c r="G56" i="2"/>
  <c r="G57" i="2"/>
  <c r="G58" i="2"/>
  <c r="G59" i="2"/>
  <c r="G60" i="2"/>
  <c r="G61" i="2"/>
  <c r="G62" i="2"/>
  <c r="G63" i="2"/>
  <c r="G64" i="2"/>
  <c r="G78" i="2"/>
  <c r="G79" i="2"/>
  <c r="G80" i="2"/>
  <c r="G81" i="2"/>
  <c r="G82" i="2"/>
  <c r="G83" i="2"/>
  <c r="G84" i="2"/>
  <c r="G85" i="2"/>
  <c r="G86" i="2"/>
  <c r="G87" i="2"/>
  <c r="O6" i="2"/>
  <c r="L100" i="2" l="1"/>
  <c r="L98" i="2"/>
  <c r="L96" i="2"/>
  <c r="G9" i="2"/>
  <c r="L92" i="2" s="1"/>
  <c r="G7" i="2"/>
  <c r="G6" i="2"/>
  <c r="L94" i="2" s="1"/>
  <c r="L90" i="2" l="1"/>
  <c r="L104" i="2" l="1"/>
  <c r="L108" i="2" l="1"/>
</calcChain>
</file>

<file path=xl/sharedStrings.xml><?xml version="1.0" encoding="utf-8"?>
<sst xmlns="http://schemas.openxmlformats.org/spreadsheetml/2006/main" count="599" uniqueCount="309">
  <si>
    <t>（税込）</t>
    <rPh sb="1" eb="3">
      <t>ゼイコミ</t>
    </rPh>
    <phoneticPr fontId="1"/>
  </si>
  <si>
    <t>棟</t>
  </si>
  <si>
    <t>施設名</t>
  </si>
  <si>
    <t>座席数</t>
  </si>
  <si>
    <t>通常</t>
  </si>
  <si>
    <t>試験使用</t>
  </si>
  <si>
    <t>体育館</t>
  </si>
  <si>
    <t>―</t>
  </si>
  <si>
    <t>多目的体育館</t>
  </si>
  <si>
    <t>エントランス</t>
  </si>
  <si>
    <t>C101講義室</t>
  </si>
  <si>
    <t>C201講義室</t>
  </si>
  <si>
    <t>C202講義室</t>
  </si>
  <si>
    <t>音楽室</t>
  </si>
  <si>
    <t>ゼミ室C2A～C2D（各室）</t>
  </si>
  <si>
    <t>ゼミ室C3A～C3I（各室）</t>
  </si>
  <si>
    <t>C401講義室</t>
  </si>
  <si>
    <t>C402講義室</t>
  </si>
  <si>
    <t>C403講義室</t>
  </si>
  <si>
    <t>ゼミ室C4Ａ～C4Ｈ（各室）</t>
  </si>
  <si>
    <t>C501講義室</t>
  </si>
  <si>
    <t>C502講義室</t>
  </si>
  <si>
    <t>ゼミ室C5A～C5C（各室）</t>
  </si>
  <si>
    <t>C601講義室</t>
  </si>
  <si>
    <t>C602講義室</t>
  </si>
  <si>
    <t>C701講義室</t>
  </si>
  <si>
    <t>C702講義室</t>
  </si>
  <si>
    <r>
      <rPr>
        <sz val="9"/>
        <rFont val="HGPｺﾞｼｯｸM"/>
        <family val="3"/>
        <charset val="128"/>
      </rPr>
      <t>A
厚生棟</t>
    </r>
  </si>
  <si>
    <r>
      <rPr>
        <sz val="9"/>
        <rFont val="HGPｺﾞｼｯｸM"/>
        <family val="3"/>
        <charset val="128"/>
      </rPr>
      <t>C
講義棟</t>
    </r>
  </si>
  <si>
    <r>
      <rPr>
        <sz val="9"/>
        <rFont val="HGPｺﾞｼｯｸM"/>
        <family val="3"/>
        <charset val="128"/>
      </rPr>
      <t>D
講義棟</t>
    </r>
  </si>
  <si>
    <r>
      <rPr>
        <sz val="9"/>
        <rFont val="HGPｺﾞｼｯｸM"/>
        <family val="3"/>
        <charset val="128"/>
      </rPr>
      <t>E
講義棟</t>
    </r>
  </si>
  <si>
    <t>フロア</t>
    <phoneticPr fontId="1"/>
  </si>
  <si>
    <t>2F</t>
    <phoneticPr fontId="1"/>
  </si>
  <si>
    <t>1F</t>
    <phoneticPr fontId="1"/>
  </si>
  <si>
    <t>3F</t>
    <phoneticPr fontId="1"/>
  </si>
  <si>
    <t>4F</t>
    <phoneticPr fontId="1"/>
  </si>
  <si>
    <t>5F</t>
    <phoneticPr fontId="1"/>
  </si>
  <si>
    <t>6F</t>
    <phoneticPr fontId="1"/>
  </si>
  <si>
    <t>7F</t>
    <phoneticPr fontId="1"/>
  </si>
  <si>
    <t>■ 施設管理料</t>
    <rPh sb="2" eb="4">
      <t>シセツ</t>
    </rPh>
    <rPh sb="4" eb="6">
      <t>カンリ</t>
    </rPh>
    <rPh sb="6" eb="7">
      <t>リョウ</t>
    </rPh>
    <phoneticPr fontId="1"/>
  </si>
  <si>
    <t>入室開始（準備）～退出完了（撤収）までのお時間をお申込みください。</t>
    <rPh sb="0" eb="4">
      <t>ニュウシツカイシ</t>
    </rPh>
    <rPh sb="5" eb="7">
      <t>ジュンビ</t>
    </rPh>
    <rPh sb="9" eb="11">
      <t>タイシュツ</t>
    </rPh>
    <rPh sb="11" eb="13">
      <t>カンリョウ</t>
    </rPh>
    <rPh sb="14" eb="16">
      <t>テッシュウ</t>
    </rPh>
    <rPh sb="21" eb="23">
      <t>ジカン</t>
    </rPh>
    <rPh sb="25" eb="27">
      <t>モウシコ</t>
    </rPh>
    <phoneticPr fontId="1"/>
  </si>
  <si>
    <t>■ 施設使用料</t>
    <rPh sb="2" eb="4">
      <t>シセツ</t>
    </rPh>
    <rPh sb="4" eb="6">
      <t>シヨウ</t>
    </rPh>
    <rPh sb="6" eb="7">
      <t>リョウ</t>
    </rPh>
    <phoneticPr fontId="1"/>
  </si>
  <si>
    <t>「施設の貸出使用について」に詳細を記載しています。</t>
    <rPh sb="1" eb="3">
      <t>シセツ</t>
    </rPh>
    <rPh sb="4" eb="6">
      <t>カシダシ</t>
    </rPh>
    <rPh sb="6" eb="8">
      <t>シヨウ</t>
    </rPh>
    <rPh sb="14" eb="16">
      <t>ショウサイ</t>
    </rPh>
    <rPh sb="17" eb="19">
      <t>キサイ</t>
    </rPh>
    <phoneticPr fontId="1"/>
  </si>
  <si>
    <t>■ 空調費</t>
    <rPh sb="2" eb="4">
      <t>クウチョウ</t>
    </rPh>
    <rPh sb="4" eb="5">
      <t>ヒ</t>
    </rPh>
    <phoneticPr fontId="1"/>
  </si>
  <si>
    <t>施設使用料の30％：大和アリーナ・体育館・多目的体育館</t>
    <rPh sb="0" eb="5">
      <t>シセツシヨウリョウ</t>
    </rPh>
    <rPh sb="10" eb="12">
      <t>ヤマト</t>
    </rPh>
    <rPh sb="17" eb="20">
      <t>タイイクカン</t>
    </rPh>
    <rPh sb="21" eb="27">
      <t>タモクテキタイイクカン</t>
    </rPh>
    <phoneticPr fontId="1"/>
  </si>
  <si>
    <t>施設使用料の20％：上記施設以外の講義室・実習室など</t>
    <rPh sb="0" eb="5">
      <t>シセツシヨウリョウ</t>
    </rPh>
    <rPh sb="10" eb="12">
      <t>ジョウキ</t>
    </rPh>
    <rPh sb="12" eb="14">
      <t>シセツ</t>
    </rPh>
    <rPh sb="14" eb="16">
      <t>イガイ</t>
    </rPh>
    <rPh sb="17" eb="20">
      <t>コウギシツ</t>
    </rPh>
    <rPh sb="21" eb="24">
      <t>ジッシュウシツ</t>
    </rPh>
    <phoneticPr fontId="1"/>
  </si>
  <si>
    <t>■ 追加備品</t>
    <rPh sb="2" eb="6">
      <t>ツイカビヒン</t>
    </rPh>
    <phoneticPr fontId="1"/>
  </si>
  <si>
    <t>レンタル可能な追加備品は、施設貸出特設サイトをご確認ください。</t>
    <rPh sb="4" eb="6">
      <t>カノウ</t>
    </rPh>
    <rPh sb="7" eb="11">
      <t>ツイカビヒン</t>
    </rPh>
    <rPh sb="13" eb="16">
      <t>シセツカ</t>
    </rPh>
    <rPh sb="16" eb="17">
      <t>ダ</t>
    </rPh>
    <rPh sb="17" eb="19">
      <t>トクセツ</t>
    </rPh>
    <rPh sb="24" eb="26">
      <t>カクニン</t>
    </rPh>
    <phoneticPr fontId="1"/>
  </si>
  <si>
    <t>W
時間区分 [午前]
8:00～12:00</t>
    <phoneticPr fontId="1"/>
  </si>
  <si>
    <t>X
時間区分 [午後]
13:00～17:00</t>
    <phoneticPr fontId="1"/>
  </si>
  <si>
    <t>Y
時間区分 [夜間]
18:00～21:00</t>
    <phoneticPr fontId="1"/>
  </si>
  <si>
    <t>Z
1時間料金 [延長等]</t>
    <phoneticPr fontId="1"/>
  </si>
  <si>
    <t>※座席数は講義の状況により変動している場合があります。</t>
    <rPh sb="1" eb="4">
      <t>ザセキスウ</t>
    </rPh>
    <rPh sb="5" eb="7">
      <t>コウギ</t>
    </rPh>
    <rPh sb="8" eb="10">
      <t>ジョウキョウ</t>
    </rPh>
    <rPh sb="13" eb="15">
      <t>ヘンドウ</t>
    </rPh>
    <rPh sb="19" eb="21">
      <t>バアイ</t>
    </rPh>
    <phoneticPr fontId="1"/>
  </si>
  <si>
    <t>D304講義室</t>
    <phoneticPr fontId="1"/>
  </si>
  <si>
    <t>D305講義室</t>
    <phoneticPr fontId="1"/>
  </si>
  <si>
    <t>時間区分が複数にかかる場合は、該当する時間区分ごとの合計金額に時間区分の間の1時間の使用料を加えた金額となります。　例） X＋Y＋Z</t>
    <rPh sb="58" eb="59">
      <t>レイ</t>
    </rPh>
    <phoneticPr fontId="1"/>
  </si>
  <si>
    <t>E202中講義室</t>
    <phoneticPr fontId="1"/>
  </si>
  <si>
    <t>E203中講義室</t>
    <phoneticPr fontId="1"/>
  </si>
  <si>
    <t>E204中講義室</t>
    <phoneticPr fontId="1"/>
  </si>
  <si>
    <t>E207中講義室</t>
    <phoneticPr fontId="1"/>
  </si>
  <si>
    <t>E208中講義室</t>
    <phoneticPr fontId="1"/>
  </si>
  <si>
    <t>E209中講義室</t>
    <phoneticPr fontId="1"/>
  </si>
  <si>
    <t>E201講義室</t>
    <phoneticPr fontId="1"/>
  </si>
  <si>
    <t>E205講義室</t>
    <phoneticPr fontId="1"/>
  </si>
  <si>
    <t>E206講義室</t>
    <phoneticPr fontId="1"/>
  </si>
  <si>
    <t>E402大講義室</t>
    <phoneticPr fontId="1"/>
  </si>
  <si>
    <t>E403中講義室</t>
    <phoneticPr fontId="1"/>
  </si>
  <si>
    <t>E404中講義室</t>
    <phoneticPr fontId="1"/>
  </si>
  <si>
    <t>E406中講義室</t>
    <phoneticPr fontId="1"/>
  </si>
  <si>
    <t>E407中講義室</t>
    <phoneticPr fontId="1"/>
  </si>
  <si>
    <t>E408中講義室</t>
    <phoneticPr fontId="1"/>
  </si>
  <si>
    <t>E401講義室</t>
    <phoneticPr fontId="1"/>
  </si>
  <si>
    <t>施設使用料</t>
    <rPh sb="0" eb="2">
      <t>シセツ</t>
    </rPh>
    <phoneticPr fontId="1"/>
  </si>
  <si>
    <t>F
講義棟</t>
    <phoneticPr fontId="1"/>
  </si>
  <si>
    <r>
      <t xml:space="preserve">前日準備や撤収日の場合の施設使用料は、1時間料金Z </t>
    </r>
    <r>
      <rPr>
        <sz val="9"/>
        <rFont val="Calibri"/>
        <family val="3"/>
      </rPr>
      <t xml:space="preserve">× </t>
    </r>
    <r>
      <rPr>
        <sz val="9"/>
        <rFont val="HGPｺﾞｼｯｸM"/>
        <family val="3"/>
        <charset val="128"/>
      </rPr>
      <t>準備時間の半額とします。</t>
    </r>
    <rPh sb="0" eb="2">
      <t>ゼンジツ</t>
    </rPh>
    <rPh sb="2" eb="4">
      <t>ジュンビ</t>
    </rPh>
    <rPh sb="5" eb="7">
      <t>テッシュウ</t>
    </rPh>
    <rPh sb="7" eb="8">
      <t>ビ</t>
    </rPh>
    <rPh sb="9" eb="11">
      <t>バアイ</t>
    </rPh>
    <rPh sb="12" eb="17">
      <t>シセツシヨウリョウ</t>
    </rPh>
    <rPh sb="33" eb="35">
      <t>ハンガク</t>
    </rPh>
    <phoneticPr fontId="1"/>
  </si>
  <si>
    <t>大和アリーナ</t>
    <rPh sb="0" eb="2">
      <t>ヤマト</t>
    </rPh>
    <phoneticPr fontId="1"/>
  </si>
  <si>
    <t>利用区分</t>
    <rPh sb="0" eb="2">
      <t>リヨウ</t>
    </rPh>
    <rPh sb="2" eb="4">
      <t>クブン</t>
    </rPh>
    <phoneticPr fontId="1"/>
  </si>
  <si>
    <t>1Fフロア</t>
    <phoneticPr fontId="1"/>
  </si>
  <si>
    <t>約2,000</t>
    <rPh sb="0" eb="1">
      <t>ヤク</t>
    </rPh>
    <phoneticPr fontId="1"/>
  </si>
  <si>
    <t>約2,800</t>
    <rPh sb="0" eb="1">
      <t>ヤク</t>
    </rPh>
    <phoneticPr fontId="1"/>
  </si>
  <si>
    <t>2Fフロア</t>
    <phoneticPr fontId="1"/>
  </si>
  <si>
    <t>座席利用
（固定）</t>
    <rPh sb="0" eb="2">
      <t>ザセキ</t>
    </rPh>
    <rPh sb="2" eb="4">
      <t>リヨウ</t>
    </rPh>
    <rPh sb="6" eb="8">
      <t>コテイ</t>
    </rPh>
    <phoneticPr fontId="1"/>
  </si>
  <si>
    <t>座席利用
（例）</t>
    <rPh sb="0" eb="2">
      <t>ザセキ</t>
    </rPh>
    <rPh sb="2" eb="4">
      <t>リヨウ</t>
    </rPh>
    <rPh sb="6" eb="7">
      <t>レイ</t>
    </rPh>
    <phoneticPr fontId="1"/>
  </si>
  <si>
    <t>スタンディング（例）</t>
    <rPh sb="8" eb="9">
      <t>レイ</t>
    </rPh>
    <phoneticPr fontId="1"/>
  </si>
  <si>
    <t>施設使用料</t>
    <rPh sb="0" eb="5">
      <t>シセツシヨウリョウ</t>
    </rPh>
    <phoneticPr fontId="1"/>
  </si>
  <si>
    <t>[全日]
8:00～21:00</t>
    <rPh sb="1" eb="3">
      <t>ゼンジツ</t>
    </rPh>
    <phoneticPr fontId="1"/>
  </si>
  <si>
    <t>■ その他の施設使用料</t>
    <rPh sb="4" eb="5">
      <t>タ</t>
    </rPh>
    <rPh sb="6" eb="11">
      <t>シセツシヨウリョウ</t>
    </rPh>
    <phoneticPr fontId="1"/>
  </si>
  <si>
    <t>森と芝生の広場：300,000円/日</t>
    <rPh sb="0" eb="1">
      <t>モリ</t>
    </rPh>
    <rPh sb="2" eb="4">
      <t>シバフ</t>
    </rPh>
    <rPh sb="5" eb="7">
      <t>ヒロバ</t>
    </rPh>
    <rPh sb="15" eb="16">
      <t>エン</t>
    </rPh>
    <rPh sb="17" eb="18">
      <t>ニチ</t>
    </rPh>
    <phoneticPr fontId="1"/>
  </si>
  <si>
    <t>【利用料金の計算方法】
施設使用料＋施設管理料＋空調費＋追加備品＝利用料金</t>
    <rPh sb="1" eb="5">
      <t>リヨウリョウキン</t>
    </rPh>
    <rPh sb="6" eb="8">
      <t>ケイサン</t>
    </rPh>
    <rPh sb="8" eb="10">
      <t>ホウホウ</t>
    </rPh>
    <rPh sb="12" eb="17">
      <t>シセツシヨウリョウ</t>
    </rPh>
    <rPh sb="18" eb="24">
      <t>シセツカンリリョウプラス</t>
    </rPh>
    <rPh sb="24" eb="26">
      <t>クウチョウ</t>
    </rPh>
    <rPh sb="26" eb="27">
      <t>ヒ</t>
    </rPh>
    <rPh sb="30" eb="31">
      <t>タ</t>
    </rPh>
    <rPh sb="32" eb="36">
      <t>リヨウリョウキン</t>
    </rPh>
    <phoneticPr fontId="1"/>
  </si>
  <si>
    <t>時間</t>
    <rPh sb="0" eb="2">
      <t>ジカン</t>
    </rPh>
    <phoneticPr fontId="1"/>
  </si>
  <si>
    <t>当日使用時間</t>
    <rPh sb="0" eb="2">
      <t>トウジツ</t>
    </rPh>
    <rPh sb="2" eb="4">
      <t>シヨウ</t>
    </rPh>
    <rPh sb="4" eb="6">
      <t>ジカン</t>
    </rPh>
    <phoneticPr fontId="1"/>
  </si>
  <si>
    <t>延長（1時間）</t>
    <rPh sb="0" eb="2">
      <t>エンチョウ</t>
    </rPh>
    <rPh sb="4" eb="6">
      <t>ジカン</t>
    </rPh>
    <phoneticPr fontId="1"/>
  </si>
  <si>
    <t>森と芝生広場の広場</t>
    <rPh sb="0" eb="1">
      <t>モリ</t>
    </rPh>
    <rPh sb="2" eb="6">
      <t>シバフヒロバ</t>
    </rPh>
    <rPh sb="7" eb="9">
      <t>ヒロバ</t>
    </rPh>
    <phoneticPr fontId="1"/>
  </si>
  <si>
    <t>全日使用料</t>
    <rPh sb="0" eb="2">
      <t>ゼンジツ</t>
    </rPh>
    <rPh sb="2" eb="5">
      <t>シヨウリョウ</t>
    </rPh>
    <phoneticPr fontId="1"/>
  </si>
  <si>
    <t>施設使用料合計</t>
    <rPh sb="0" eb="5">
      <t>シセツシヨウリョウ</t>
    </rPh>
    <rPh sb="5" eb="7">
      <t>ゴウケイ</t>
    </rPh>
    <phoneticPr fontId="1"/>
  </si>
  <si>
    <t>空調費（20％）</t>
    <rPh sb="0" eb="3">
      <t>クウチョウヒ</t>
    </rPh>
    <phoneticPr fontId="1"/>
  </si>
  <si>
    <t>空調費（30％）</t>
    <rPh sb="0" eb="3">
      <t>クウチョウヒ</t>
    </rPh>
    <phoneticPr fontId="1"/>
  </si>
  <si>
    <t>施設管理料</t>
    <rPh sb="0" eb="2">
      <t>シセツ</t>
    </rPh>
    <rPh sb="2" eb="4">
      <t>カンリ</t>
    </rPh>
    <rPh sb="4" eb="5">
      <t>リョウ</t>
    </rPh>
    <phoneticPr fontId="1"/>
  </si>
  <si>
    <t>備品レンタル</t>
    <rPh sb="0" eb="2">
      <t>ビヒン</t>
    </rPh>
    <phoneticPr fontId="1"/>
  </si>
  <si>
    <t>合計金額</t>
    <rPh sb="0" eb="2">
      <t>ゴウケイ</t>
    </rPh>
    <rPh sb="2" eb="4">
      <t>キンガク</t>
    </rPh>
    <phoneticPr fontId="1"/>
  </si>
  <si>
    <t>①利用日当日</t>
    <rPh sb="1" eb="3">
      <t>リヨウ</t>
    </rPh>
    <rPh sb="3" eb="4">
      <t>ビ</t>
    </rPh>
    <rPh sb="4" eb="6">
      <t>トウジツ</t>
    </rPh>
    <phoneticPr fontId="1"/>
  </si>
  <si>
    <t>①</t>
    <phoneticPr fontId="1"/>
  </si>
  <si>
    <t>②</t>
    <phoneticPr fontId="1"/>
  </si>
  <si>
    <t>③</t>
    <phoneticPr fontId="1"/>
  </si>
  <si>
    <t>④</t>
    <phoneticPr fontId="1"/>
  </si>
  <si>
    <t>⑤</t>
    <phoneticPr fontId="1"/>
  </si>
  <si>
    <t>通常：8時間まで</t>
    <rPh sb="0" eb="2">
      <t>ツウジョウ</t>
    </rPh>
    <rPh sb="4" eb="6">
      <t>ジカン</t>
    </rPh>
    <phoneticPr fontId="1"/>
  </si>
  <si>
    <t>通常：追加1時間ごと</t>
    <rPh sb="0" eb="2">
      <t>ツウジョウ</t>
    </rPh>
    <rPh sb="3" eb="5">
      <t>ツイカ</t>
    </rPh>
    <rPh sb="6" eb="8">
      <t>ジカン</t>
    </rPh>
    <phoneticPr fontId="1"/>
  </si>
  <si>
    <t>単価</t>
    <rPh sb="0" eb="2">
      <t>タンカ</t>
    </rPh>
    <phoneticPr fontId="1"/>
  </si>
  <si>
    <t>金額</t>
    <rPh sb="0" eb="2">
      <t>キンガク</t>
    </rPh>
    <phoneticPr fontId="1"/>
  </si>
  <si>
    <t>GW/お盆：8時間まで</t>
    <rPh sb="4" eb="5">
      <t>ボン</t>
    </rPh>
    <rPh sb="7" eb="9">
      <t>ジカン</t>
    </rPh>
    <phoneticPr fontId="1"/>
  </si>
  <si>
    <t>GW/お盆：追加1時間ごと</t>
    <rPh sb="4" eb="5">
      <t>ボン</t>
    </rPh>
    <rPh sb="6" eb="8">
      <t>ツイカ</t>
    </rPh>
    <rPh sb="9" eb="11">
      <t>ジカン</t>
    </rPh>
    <phoneticPr fontId="1"/>
  </si>
  <si>
    <t>年末年始：8時間まで</t>
    <rPh sb="0" eb="2">
      <t>ネンマツ</t>
    </rPh>
    <rPh sb="2" eb="4">
      <t>ネンシ</t>
    </rPh>
    <rPh sb="6" eb="8">
      <t>ジカン</t>
    </rPh>
    <phoneticPr fontId="1"/>
  </si>
  <si>
    <t>年末年始：追加1時間ごと</t>
    <rPh sb="0" eb="4">
      <t>ネンマツネンシ</t>
    </rPh>
    <rPh sb="5" eb="7">
      <t>ツイカ</t>
    </rPh>
    <rPh sb="8" eb="10">
      <t>ジカン</t>
    </rPh>
    <phoneticPr fontId="1"/>
  </si>
  <si>
    <t>③施設管理料</t>
    <rPh sb="1" eb="3">
      <t>シセツ</t>
    </rPh>
    <rPh sb="3" eb="5">
      <t>カンリ</t>
    </rPh>
    <rPh sb="5" eb="6">
      <t>リョウ</t>
    </rPh>
    <phoneticPr fontId="1"/>
  </si>
  <si>
    <t>④施設管理料（前日準備）</t>
    <rPh sb="1" eb="3">
      <t>シセツ</t>
    </rPh>
    <rPh sb="3" eb="5">
      <t>カンリ</t>
    </rPh>
    <rPh sb="5" eb="6">
      <t>リョウ</t>
    </rPh>
    <rPh sb="7" eb="11">
      <t>ゼンジツジュンビ</t>
    </rPh>
    <phoneticPr fontId="1"/>
  </si>
  <si>
    <t>⑤備品レンタル</t>
    <rPh sb="1" eb="3">
      <t>ビヒン</t>
    </rPh>
    <phoneticPr fontId="1"/>
  </si>
  <si>
    <t>ピアノ（音楽室・体育館）</t>
    <rPh sb="4" eb="6">
      <t>オンガク</t>
    </rPh>
    <rPh sb="6" eb="7">
      <t>シツ</t>
    </rPh>
    <rPh sb="8" eb="11">
      <t>タイイクカン</t>
    </rPh>
    <phoneticPr fontId="1"/>
  </si>
  <si>
    <t>施設使用料合計</t>
    <rPh sb="0" eb="2">
      <t>シセツ</t>
    </rPh>
    <rPh sb="5" eb="7">
      <t>ゴウケイ</t>
    </rPh>
    <phoneticPr fontId="1"/>
  </si>
  <si>
    <t>施設使用料（前日準備）合計</t>
    <rPh sb="0" eb="2">
      <t>シセツ</t>
    </rPh>
    <rPh sb="6" eb="10">
      <t>ゼンジツジュンビ</t>
    </rPh>
    <rPh sb="11" eb="13">
      <t>ゴウケイ</t>
    </rPh>
    <phoneticPr fontId="1"/>
  </si>
  <si>
    <t>備品レンタル合計</t>
    <rPh sb="0" eb="2">
      <t>ビヒン</t>
    </rPh>
    <rPh sb="6" eb="8">
      <t>ゴウケイ</t>
    </rPh>
    <phoneticPr fontId="1"/>
  </si>
  <si>
    <t>②前日準備・撤収日</t>
    <rPh sb="1" eb="5">
      <t>ゼンジツジュンビ</t>
    </rPh>
    <rPh sb="6" eb="9">
      <t>テッシュウビ</t>
    </rPh>
    <phoneticPr fontId="1"/>
  </si>
  <si>
    <t>合計金額</t>
    <rPh sb="0" eb="4">
      <t>ゴウケイキンガク</t>
    </rPh>
    <phoneticPr fontId="1"/>
  </si>
  <si>
    <t>人数</t>
    <rPh sb="0" eb="2">
      <t>ニンズウ</t>
    </rPh>
    <phoneticPr fontId="1"/>
  </si>
  <si>
    <t>人数</t>
    <rPh sb="0" eb="2">
      <t>ニンスウ</t>
    </rPh>
    <phoneticPr fontId="1"/>
  </si>
  <si>
    <t>C417言語聴覚実習室1</t>
    <phoneticPr fontId="1"/>
  </si>
  <si>
    <t>300人未満</t>
    <rPh sb="3" eb="4">
      <t>ニン</t>
    </rPh>
    <rPh sb="4" eb="6">
      <t>ミマン</t>
    </rPh>
    <phoneticPr fontId="1"/>
  </si>
  <si>
    <t>300人～500人未満</t>
    <rPh sb="3" eb="4">
      <t>ニン</t>
    </rPh>
    <rPh sb="8" eb="9">
      <t>ニン</t>
    </rPh>
    <rPh sb="9" eb="11">
      <t>ミマン</t>
    </rPh>
    <phoneticPr fontId="1"/>
  </si>
  <si>
    <t>500人～1000人未満</t>
    <rPh sb="3" eb="4">
      <t>ニン</t>
    </rPh>
    <rPh sb="9" eb="10">
      <t>ニン</t>
    </rPh>
    <rPh sb="10" eb="12">
      <t>ミマン</t>
    </rPh>
    <phoneticPr fontId="1"/>
  </si>
  <si>
    <t>1000人～2000人未満</t>
    <rPh sb="4" eb="5">
      <t>ニン</t>
    </rPh>
    <rPh sb="10" eb="11">
      <t>ニン</t>
    </rPh>
    <rPh sb="11" eb="13">
      <t>ミマン</t>
    </rPh>
    <phoneticPr fontId="1"/>
  </si>
  <si>
    <t>2000人以上</t>
    <rPh sb="4" eb="5">
      <t>ニン</t>
    </rPh>
    <rPh sb="5" eb="7">
      <t>イジョウ</t>
    </rPh>
    <phoneticPr fontId="1"/>
  </si>
  <si>
    <t>3000人以上</t>
    <rPh sb="4" eb="5">
      <t>ニン</t>
    </rPh>
    <rPh sb="5" eb="7">
      <t>イジョウ</t>
    </rPh>
    <phoneticPr fontId="1"/>
  </si>
  <si>
    <t>使用人数</t>
    <rPh sb="0" eb="4">
      <t>シヨウニンズウ</t>
    </rPh>
    <phoneticPr fontId="1"/>
  </si>
  <si>
    <t>当日のスケジュール</t>
    <rPh sb="0" eb="2">
      <t>トウジツ</t>
    </rPh>
    <phoneticPr fontId="1"/>
  </si>
  <si>
    <t>警備計画書</t>
    <rPh sb="0" eb="2">
      <t>ケイビ</t>
    </rPh>
    <rPh sb="2" eb="4">
      <t>ケイカク</t>
    </rPh>
    <rPh sb="4" eb="5">
      <t>ショ</t>
    </rPh>
    <phoneticPr fontId="1"/>
  </si>
  <si>
    <t>要</t>
    <rPh sb="0" eb="1">
      <t>ヨウ</t>
    </rPh>
    <phoneticPr fontId="1"/>
  </si>
  <si>
    <t>ー</t>
    <phoneticPr fontId="1"/>
  </si>
  <si>
    <t>警備員配置人数</t>
    <rPh sb="0" eb="3">
      <t>ケイビイン</t>
    </rPh>
    <rPh sb="3" eb="5">
      <t>ハイチ</t>
    </rPh>
    <rPh sb="5" eb="6">
      <t>ニン</t>
    </rPh>
    <rPh sb="6" eb="7">
      <t>スウ</t>
    </rPh>
    <phoneticPr fontId="1"/>
  </si>
  <si>
    <t>1名</t>
    <rPh sb="1" eb="2">
      <t>メイ</t>
    </rPh>
    <phoneticPr fontId="1"/>
  </si>
  <si>
    <t>2名</t>
    <rPh sb="1" eb="2">
      <t>メイ</t>
    </rPh>
    <phoneticPr fontId="1"/>
  </si>
  <si>
    <t>3名</t>
    <rPh sb="1" eb="2">
      <t>メイ</t>
    </rPh>
    <phoneticPr fontId="1"/>
  </si>
  <si>
    <t>5名</t>
    <rPh sb="1" eb="2">
      <t>メイ</t>
    </rPh>
    <phoneticPr fontId="1"/>
  </si>
  <si>
    <t>7名</t>
    <rPh sb="1" eb="2">
      <t>メイ</t>
    </rPh>
    <phoneticPr fontId="1"/>
  </si>
  <si>
    <t>10名</t>
    <rPh sb="2" eb="3">
      <t>メイ</t>
    </rPh>
    <phoneticPr fontId="1"/>
  </si>
  <si>
    <t>使用日</t>
    <rPh sb="0" eb="3">
      <t>シヨウビ</t>
    </rPh>
    <phoneticPr fontId="1"/>
  </si>
  <si>
    <t>A</t>
    <phoneticPr fontId="1"/>
  </si>
  <si>
    <t>B</t>
    <phoneticPr fontId="1"/>
  </si>
  <si>
    <t>C</t>
    <phoneticPr fontId="1"/>
  </si>
  <si>
    <t>D</t>
    <phoneticPr fontId="1"/>
  </si>
  <si>
    <t>E</t>
    <phoneticPr fontId="1"/>
  </si>
  <si>
    <t>F</t>
    <phoneticPr fontId="1"/>
  </si>
  <si>
    <t>通常</t>
    <rPh sb="0" eb="2">
      <t>ツウジョウ</t>
    </rPh>
    <phoneticPr fontId="1"/>
  </si>
  <si>
    <t>GW・お盆</t>
    <rPh sb="4" eb="5">
      <t>ボン</t>
    </rPh>
    <phoneticPr fontId="1"/>
  </si>
  <si>
    <t>年末年始</t>
    <rPh sb="0" eb="4">
      <t>ネンマツネンシ</t>
    </rPh>
    <phoneticPr fontId="1"/>
  </si>
  <si>
    <t>警備員1名あたりの料金（税込）</t>
    <rPh sb="0" eb="3">
      <t>ケイビイン</t>
    </rPh>
    <rPh sb="4" eb="5">
      <t>メイ</t>
    </rPh>
    <rPh sb="9" eb="11">
      <t>リョウキン</t>
    </rPh>
    <rPh sb="12" eb="14">
      <t>ゼイコ</t>
    </rPh>
    <phoneticPr fontId="1"/>
  </si>
  <si>
    <t>8時間まで</t>
    <rPh sb="1" eb="3">
      <t>ジカン</t>
    </rPh>
    <phoneticPr fontId="1"/>
  </si>
  <si>
    <t>8時間以降1時間毎</t>
    <rPh sb="1" eb="3">
      <t>ジカン</t>
    </rPh>
    <rPh sb="3" eb="5">
      <t>イコウ</t>
    </rPh>
    <rPh sb="6" eb="8">
      <t>ジカン</t>
    </rPh>
    <rPh sb="8" eb="9">
      <t>ゴト</t>
    </rPh>
    <phoneticPr fontId="1"/>
  </si>
  <si>
    <t>施設貸出準備</t>
    <rPh sb="0" eb="2">
      <t>シセツ</t>
    </rPh>
    <rPh sb="2" eb="4">
      <t>カシダシ</t>
    </rPh>
    <rPh sb="4" eb="6">
      <t>ジュンビ</t>
    </rPh>
    <phoneticPr fontId="1"/>
  </si>
  <si>
    <t>使用開始前後の施設管理料が必要となります。</t>
    <rPh sb="0" eb="2">
      <t>シヨウ</t>
    </rPh>
    <rPh sb="2" eb="4">
      <t>カイシ</t>
    </rPh>
    <rPh sb="4" eb="6">
      <t>ゼンゴ</t>
    </rPh>
    <rPh sb="7" eb="9">
      <t>シセツ</t>
    </rPh>
    <rPh sb="9" eb="11">
      <t>カンリ</t>
    </rPh>
    <rPh sb="11" eb="12">
      <t>リョウ</t>
    </rPh>
    <rPh sb="13" eb="15">
      <t>ヒツヨウ</t>
    </rPh>
    <phoneticPr fontId="1"/>
  </si>
  <si>
    <t>1棟を使用する場合：1時間分（使用開始前0.5時間・使用終了後0.5時間）</t>
    <rPh sb="1" eb="2">
      <t>トウ</t>
    </rPh>
    <rPh sb="3" eb="5">
      <t>シヨウ</t>
    </rPh>
    <rPh sb="7" eb="9">
      <t>バアイ</t>
    </rPh>
    <rPh sb="11" eb="13">
      <t>ジカン</t>
    </rPh>
    <rPh sb="13" eb="14">
      <t>ブン</t>
    </rPh>
    <rPh sb="15" eb="17">
      <t>シヨウ</t>
    </rPh>
    <rPh sb="17" eb="19">
      <t>カイシ</t>
    </rPh>
    <rPh sb="19" eb="20">
      <t>マエ</t>
    </rPh>
    <rPh sb="23" eb="25">
      <t>ジカン</t>
    </rPh>
    <rPh sb="26" eb="28">
      <t>シヨウ</t>
    </rPh>
    <rPh sb="28" eb="30">
      <t>シュウリョウ</t>
    </rPh>
    <rPh sb="30" eb="31">
      <t>ゴ</t>
    </rPh>
    <rPh sb="34" eb="36">
      <t>ジカン</t>
    </rPh>
    <phoneticPr fontId="1"/>
  </si>
  <si>
    <t>2棟以上を使用する場合：2時間分（使用開始前1時間・使用終了後1時間）</t>
    <rPh sb="1" eb="2">
      <t>トウ</t>
    </rPh>
    <rPh sb="2" eb="4">
      <t>イジョウ</t>
    </rPh>
    <rPh sb="5" eb="7">
      <t>シヨウ</t>
    </rPh>
    <rPh sb="9" eb="11">
      <t>バアイ</t>
    </rPh>
    <rPh sb="13" eb="15">
      <t>ジカン</t>
    </rPh>
    <rPh sb="15" eb="16">
      <t>ブン</t>
    </rPh>
    <rPh sb="17" eb="19">
      <t>シヨウ</t>
    </rPh>
    <rPh sb="19" eb="21">
      <t>カイシ</t>
    </rPh>
    <rPh sb="21" eb="22">
      <t>マエ</t>
    </rPh>
    <rPh sb="23" eb="25">
      <t>ジカン</t>
    </rPh>
    <rPh sb="26" eb="28">
      <t>シヨウ</t>
    </rPh>
    <rPh sb="28" eb="30">
      <t>シュウリョウ</t>
    </rPh>
    <rPh sb="30" eb="31">
      <t>ゴ</t>
    </rPh>
    <rPh sb="32" eb="34">
      <t>ジカン</t>
    </rPh>
    <phoneticPr fontId="1"/>
  </si>
  <si>
    <t>深夜・早朝料金</t>
    <rPh sb="0" eb="2">
      <t>シンヤ</t>
    </rPh>
    <rPh sb="3" eb="5">
      <t>ソウチョウ</t>
    </rPh>
    <rPh sb="5" eb="7">
      <t>リョウキン</t>
    </rPh>
    <phoneticPr fontId="1"/>
  </si>
  <si>
    <r>
      <t>AM6：00～PM22：00</t>
    </r>
    <r>
      <rPr>
        <b/>
        <sz val="8"/>
        <color rgb="FF000000"/>
        <rFont val="HGPｺﾞｼｯｸM"/>
        <family val="3"/>
        <charset val="128"/>
      </rPr>
      <t>　※PM22：00～AM6：00にかかる場合は別料金となります</t>
    </r>
    <phoneticPr fontId="1"/>
  </si>
  <si>
    <t>PM22：00～AM6：00にかかる場合は夜勤勤務とみなし、下記の料金となります。</t>
    <rPh sb="18" eb="20">
      <t>バアイ</t>
    </rPh>
    <rPh sb="30" eb="32">
      <t>カキ</t>
    </rPh>
    <rPh sb="33" eb="35">
      <t>リョウキン</t>
    </rPh>
    <phoneticPr fontId="1"/>
  </si>
  <si>
    <t>約2000</t>
    <rPh sb="0" eb="1">
      <t>ヤク</t>
    </rPh>
    <phoneticPr fontId="1"/>
  </si>
  <si>
    <t>マイク・プロジェクター・スクリーンなどの講義室に常設している備品は施設使用料に含みます。（一部を除く）</t>
    <rPh sb="20" eb="23">
      <t>コウギシツ</t>
    </rPh>
    <rPh sb="24" eb="26">
      <t>ジョウセツ</t>
    </rPh>
    <rPh sb="30" eb="32">
      <t>ビヒン</t>
    </rPh>
    <rPh sb="33" eb="35">
      <t>シセツ</t>
    </rPh>
    <rPh sb="35" eb="38">
      <t>シヨウリョウ</t>
    </rPh>
    <rPh sb="39" eb="40">
      <t>フク</t>
    </rPh>
    <rPh sb="45" eb="47">
      <t>イチブ</t>
    </rPh>
    <rPh sb="48" eb="49">
      <t>ノゾ</t>
    </rPh>
    <phoneticPr fontId="1"/>
  </si>
  <si>
    <t>なお、その場合は通常勤務時間をAM8：00からの計算とします。</t>
    <rPh sb="5" eb="7">
      <t>バアイ</t>
    </rPh>
    <rPh sb="8" eb="10">
      <t>ツウジョウ</t>
    </rPh>
    <rPh sb="10" eb="12">
      <t>キンム</t>
    </rPh>
    <rPh sb="12" eb="14">
      <t>ジカン</t>
    </rPh>
    <rPh sb="24" eb="26">
      <t>ケイサン</t>
    </rPh>
    <phoneticPr fontId="1"/>
  </si>
  <si>
    <t>主催者の使用時間（8：00-18：00）</t>
    <rPh sb="0" eb="3">
      <t>シュサイシャ</t>
    </rPh>
    <rPh sb="4" eb="6">
      <t>シヨウ</t>
    </rPh>
    <rPh sb="6" eb="8">
      <t>ジカン</t>
    </rPh>
    <phoneticPr fontId="1"/>
  </si>
  <si>
    <t>来場者の受付開始時間（10：00）</t>
    <rPh sb="0" eb="3">
      <t>ライジョウシャ</t>
    </rPh>
    <rPh sb="4" eb="6">
      <t>ウケツケ</t>
    </rPh>
    <rPh sb="6" eb="8">
      <t>カイシ</t>
    </rPh>
    <rPh sb="8" eb="10">
      <t>ジカン</t>
    </rPh>
    <phoneticPr fontId="1"/>
  </si>
  <si>
    <t>イベント開始時間（11：00）</t>
    <rPh sb="4" eb="6">
      <t>カイシ</t>
    </rPh>
    <rPh sb="6" eb="8">
      <t>ジカン</t>
    </rPh>
    <phoneticPr fontId="1"/>
  </si>
  <si>
    <t>X</t>
    <phoneticPr fontId="1"/>
  </si>
  <si>
    <t>カギの開け閉め＋通常業務</t>
    <rPh sb="3" eb="4">
      <t>ア</t>
    </rPh>
    <rPh sb="5" eb="6">
      <t>シ</t>
    </rPh>
    <rPh sb="8" eb="10">
      <t>ツウジョウ</t>
    </rPh>
    <rPh sb="10" eb="12">
      <t>ギョウム</t>
    </rPh>
    <phoneticPr fontId="1"/>
  </si>
  <si>
    <t>　例）AM6：00～PM19：00利用の場合（1名）</t>
    <rPh sb="1" eb="2">
      <t>レイ</t>
    </rPh>
    <rPh sb="17" eb="19">
      <t>リヨウ</t>
    </rPh>
    <rPh sb="20" eb="22">
      <t>バアイ</t>
    </rPh>
    <rPh sb="24" eb="25">
      <t>メイ</t>
    </rPh>
    <phoneticPr fontId="1"/>
  </si>
  <si>
    <t>使用人数（2,000人）、2棟以上使用</t>
    <rPh sb="0" eb="2">
      <t>シヨウ</t>
    </rPh>
    <rPh sb="2" eb="4">
      <t>ニンズウ</t>
    </rPh>
    <rPh sb="10" eb="11">
      <t>ニン</t>
    </rPh>
    <rPh sb="14" eb="15">
      <t>トウ</t>
    </rPh>
    <rPh sb="15" eb="17">
      <t>イジョウ</t>
    </rPh>
    <rPh sb="17" eb="19">
      <t>シヨウ</t>
    </rPh>
    <phoneticPr fontId="1"/>
  </si>
  <si>
    <t>7:00-19：00</t>
    <phoneticPr fontId="1"/>
  </si>
  <si>
    <t>Y</t>
    <phoneticPr fontId="1"/>
  </si>
  <si>
    <t>通常業務</t>
    <rPh sb="0" eb="2">
      <t>ツウジョウ</t>
    </rPh>
    <rPh sb="2" eb="4">
      <t>ギョウム</t>
    </rPh>
    <phoneticPr fontId="1"/>
  </si>
  <si>
    <t>9：00-17：00</t>
    <phoneticPr fontId="1"/>
  </si>
  <si>
    <t>イベント終了時間（16：15）</t>
    <rPh sb="4" eb="6">
      <t>シュウリョウ</t>
    </rPh>
    <rPh sb="6" eb="8">
      <t>ジカン</t>
    </rPh>
    <phoneticPr fontId="1"/>
  </si>
  <si>
    <t>C102大講義室</t>
    <phoneticPr fontId="1"/>
  </si>
  <si>
    <t>C302大講義室</t>
    <phoneticPr fontId="1"/>
  </si>
  <si>
    <t>学食スペース</t>
    <rPh sb="0" eb="2">
      <t>ガクショク</t>
    </rPh>
    <phoneticPr fontId="1"/>
  </si>
  <si>
    <t>カフェスペース</t>
    <phoneticPr fontId="1"/>
  </si>
  <si>
    <t>F101大講義室</t>
    <rPh sb="4" eb="5">
      <t>ダイ</t>
    </rPh>
    <phoneticPr fontId="1"/>
  </si>
  <si>
    <t>F201中講義室</t>
    <phoneticPr fontId="1"/>
  </si>
  <si>
    <t>F202中講義室</t>
    <phoneticPr fontId="1"/>
  </si>
  <si>
    <t>F203中講義室</t>
    <phoneticPr fontId="1"/>
  </si>
  <si>
    <t>F204中講義室</t>
    <phoneticPr fontId="1"/>
  </si>
  <si>
    <t xml:space="preserve">F205中講義室    </t>
    <phoneticPr fontId="1"/>
  </si>
  <si>
    <t>F206中講義室</t>
    <phoneticPr fontId="1"/>
  </si>
  <si>
    <t>エントランスホール</t>
    <phoneticPr fontId="1"/>
  </si>
  <si>
    <t>面積
（約　㎡）</t>
    <rPh sb="4" eb="5">
      <t>ヤク</t>
    </rPh>
    <phoneticPr fontId="1"/>
  </si>
  <si>
    <t>面積
（約　㎡）</t>
    <phoneticPr fontId="1"/>
  </si>
  <si>
    <t>-</t>
    <phoneticPr fontId="1"/>
  </si>
  <si>
    <t>イノベーションガレージ⑨</t>
    <phoneticPr fontId="1"/>
  </si>
  <si>
    <t>D302中講義室</t>
    <rPh sb="7" eb="8">
      <t>シツ</t>
    </rPh>
    <phoneticPr fontId="1"/>
  </si>
  <si>
    <t>C301講義室</t>
    <phoneticPr fontId="1"/>
  </si>
  <si>
    <t>屋内用ベルトパーテーション</t>
    <rPh sb="0" eb="2">
      <t>オクナイ</t>
    </rPh>
    <rPh sb="2" eb="3">
      <t>ヨウ</t>
    </rPh>
    <phoneticPr fontId="1"/>
  </si>
  <si>
    <t>屋内用3連パーテーション</t>
    <rPh sb="0" eb="2">
      <t>オクナイ</t>
    </rPh>
    <rPh sb="2" eb="3">
      <t>ヨウ</t>
    </rPh>
    <rPh sb="4" eb="5">
      <t>レン</t>
    </rPh>
    <phoneticPr fontId="1"/>
  </si>
  <si>
    <t>屋内用A3白案内看板</t>
    <rPh sb="0" eb="2">
      <t>オクナイ</t>
    </rPh>
    <rPh sb="2" eb="3">
      <t>ヨウ</t>
    </rPh>
    <rPh sb="5" eb="6">
      <t>シロ</t>
    </rPh>
    <rPh sb="6" eb="8">
      <t>アンナイ</t>
    </rPh>
    <rPh sb="8" eb="10">
      <t>カンバン</t>
    </rPh>
    <phoneticPr fontId="1"/>
  </si>
  <si>
    <t>演台・司会台（大和アリーナのみ）</t>
    <rPh sb="0" eb="2">
      <t>エンダイ</t>
    </rPh>
    <rPh sb="3" eb="5">
      <t>シカイ</t>
    </rPh>
    <rPh sb="5" eb="6">
      <t>ダイ</t>
    </rPh>
    <rPh sb="7" eb="9">
      <t>ヤマト</t>
    </rPh>
    <phoneticPr fontId="1"/>
  </si>
  <si>
    <t>舞台バトン（大和アリーナのみ）</t>
    <rPh sb="0" eb="2">
      <t>ブタイ</t>
    </rPh>
    <rPh sb="6" eb="8">
      <t>ヤマト</t>
    </rPh>
    <phoneticPr fontId="1"/>
  </si>
  <si>
    <t>長机（大和アリーナのみ）</t>
    <rPh sb="0" eb="2">
      <t>ナガヅクエ</t>
    </rPh>
    <rPh sb="3" eb="5">
      <t>ヤマト</t>
    </rPh>
    <phoneticPr fontId="1"/>
  </si>
  <si>
    <t>※音響・照明増設に伴う電気使用料金に関しましては別途料金を徴収します</t>
    <rPh sb="1" eb="3">
      <t>オンキョウ</t>
    </rPh>
    <rPh sb="4" eb="6">
      <t>ショウメイ</t>
    </rPh>
    <rPh sb="6" eb="8">
      <t>ゾウセツ</t>
    </rPh>
    <rPh sb="9" eb="10">
      <t>トモナ</t>
    </rPh>
    <rPh sb="11" eb="17">
      <t>デンキシヨウリョウキン</t>
    </rPh>
    <rPh sb="18" eb="19">
      <t>カン</t>
    </rPh>
    <rPh sb="24" eb="26">
      <t>ベット</t>
    </rPh>
    <rPh sb="26" eb="28">
      <t>リョウキン</t>
    </rPh>
    <rPh sb="29" eb="31">
      <t>チョウシュウ</t>
    </rPh>
    <phoneticPr fontId="1"/>
  </si>
  <si>
    <t>バスケットボールゴール（大和アリーナのみ）</t>
    <rPh sb="12" eb="14">
      <t>ヤマト</t>
    </rPh>
    <phoneticPr fontId="1"/>
  </si>
  <si>
    <t>ホワイトボード（大和アリーナのみ）</t>
    <rPh sb="8" eb="10">
      <t>ヤマト</t>
    </rPh>
    <phoneticPr fontId="1"/>
  </si>
  <si>
    <t>傘袋（100枚入）</t>
    <rPh sb="0" eb="2">
      <t>カサブクロ</t>
    </rPh>
    <rPh sb="6" eb="7">
      <t>マイ</t>
    </rPh>
    <rPh sb="7" eb="8">
      <t>イ</t>
    </rPh>
    <phoneticPr fontId="1"/>
  </si>
  <si>
    <t>バドミントン支柱/ネット（大和アリーナのみ）</t>
    <rPh sb="6" eb="8">
      <t>シチュウ</t>
    </rPh>
    <rPh sb="13" eb="15">
      <t>ヤマト</t>
    </rPh>
    <phoneticPr fontId="1"/>
  </si>
  <si>
    <t>バレーボール支柱/ネット（大和アリーナのみ）</t>
    <rPh sb="6" eb="8">
      <t>シチュウ</t>
    </rPh>
    <rPh sb="13" eb="15">
      <t>ヤマト</t>
    </rPh>
    <phoneticPr fontId="1"/>
  </si>
  <si>
    <t>卓球台/支柱/ネット（大和アリーナのみ）</t>
    <rPh sb="0" eb="2">
      <t>タッキュウ</t>
    </rPh>
    <rPh sb="2" eb="3">
      <t>ダイ</t>
    </rPh>
    <rPh sb="4" eb="6">
      <t>シチュウ</t>
    </rPh>
    <rPh sb="11" eb="13">
      <t>ヤマト</t>
    </rPh>
    <phoneticPr fontId="1"/>
  </si>
  <si>
    <t>数量</t>
    <rPh sb="0" eb="2">
      <t>スウリョウ</t>
    </rPh>
    <phoneticPr fontId="1"/>
  </si>
  <si>
    <t>フロアやその棟を占有する場合は、すべての施設を予約する必要があります。</t>
    <rPh sb="6" eb="7">
      <t>トウ</t>
    </rPh>
    <rPh sb="8" eb="10">
      <t>センユウ</t>
    </rPh>
    <rPh sb="12" eb="14">
      <t>バアイ</t>
    </rPh>
    <rPh sb="20" eb="22">
      <t>シセツ</t>
    </rPh>
    <rPh sb="23" eb="25">
      <t>ヨヤク</t>
    </rPh>
    <rPh sb="27" eb="29">
      <t>ヒツヨウ</t>
    </rPh>
    <phoneticPr fontId="1"/>
  </si>
  <si>
    <t>ゼミ室C7A～C7H（各室）</t>
    <phoneticPr fontId="1"/>
  </si>
  <si>
    <t>イノベーションガレージ①～⑥（各室）</t>
    <phoneticPr fontId="1"/>
  </si>
  <si>
    <t>イノベーションガレージ⑦～⑧（各室）</t>
    <phoneticPr fontId="1"/>
  </si>
  <si>
    <t>C101講義室</t>
    <phoneticPr fontId="1"/>
  </si>
  <si>
    <t>C102講義室</t>
    <phoneticPr fontId="1"/>
  </si>
  <si>
    <t>C302大講義室</t>
    <rPh sb="4" eb="5">
      <t>ダイ</t>
    </rPh>
    <phoneticPr fontId="1"/>
  </si>
  <si>
    <t>2階</t>
    <rPh sb="1" eb="2">
      <t>カイ</t>
    </rPh>
    <phoneticPr fontId="1"/>
  </si>
  <si>
    <t>1階</t>
    <rPh sb="1" eb="2">
      <t>カイ</t>
    </rPh>
    <phoneticPr fontId="1"/>
  </si>
  <si>
    <t>3階</t>
    <rPh sb="1" eb="2">
      <t>カイ</t>
    </rPh>
    <phoneticPr fontId="1"/>
  </si>
  <si>
    <t>4階</t>
    <rPh sb="1" eb="2">
      <t>カイ</t>
    </rPh>
    <phoneticPr fontId="1"/>
  </si>
  <si>
    <t>5階</t>
    <rPh sb="1" eb="2">
      <t>カイ</t>
    </rPh>
    <phoneticPr fontId="1"/>
  </si>
  <si>
    <t>6階</t>
    <rPh sb="1" eb="2">
      <t>カイ</t>
    </rPh>
    <phoneticPr fontId="1"/>
  </si>
  <si>
    <t>7階</t>
    <rPh sb="1" eb="2">
      <t>カイ</t>
    </rPh>
    <phoneticPr fontId="1"/>
  </si>
  <si>
    <t>バレーボール審判台（大和アリーナのみ）</t>
    <rPh sb="6" eb="8">
      <t>シンパン</t>
    </rPh>
    <rPh sb="8" eb="9">
      <t>ダイ</t>
    </rPh>
    <rPh sb="10" eb="12">
      <t>ヤマト</t>
    </rPh>
    <phoneticPr fontId="1"/>
  </si>
  <si>
    <t>通常：夜間・早朝料金</t>
    <rPh sb="0" eb="2">
      <t>ツウジョウ</t>
    </rPh>
    <rPh sb="3" eb="5">
      <t>ヤカン</t>
    </rPh>
    <rPh sb="6" eb="8">
      <t>ソウチョウ</t>
    </rPh>
    <rPh sb="8" eb="10">
      <t>リョウキン</t>
    </rPh>
    <phoneticPr fontId="1"/>
  </si>
  <si>
    <t>施設使用料は午前・午後・夜間の3つの時間区分があり、1時間毎の延長料金と組み合わせてください。時間区分が2つ以上の場合は、3つ目の時間区分または1時間ごとの延長となります。</t>
    <phoneticPr fontId="1"/>
  </si>
  <si>
    <t>計算方法（例）</t>
    <rPh sb="0" eb="2">
      <t>ケイサン</t>
    </rPh>
    <rPh sb="2" eb="4">
      <t>ホウホウ</t>
    </rPh>
    <rPh sb="5" eb="6">
      <t>レイ</t>
    </rPh>
    <phoneticPr fontId="1"/>
  </si>
  <si>
    <t>項目</t>
    <rPh sb="0" eb="2">
      <t>コウモク</t>
    </rPh>
    <phoneticPr fontId="1"/>
  </si>
  <si>
    <t>1階</t>
    <phoneticPr fontId="1"/>
  </si>
  <si>
    <t>5階</t>
    <rPh sb="1" eb="2">
      <t>カイ</t>
    </rPh>
    <phoneticPr fontId="1"/>
  </si>
  <si>
    <t>D508卒業共同実験室</t>
    <rPh sb="4" eb="6">
      <t>ソツギョウ</t>
    </rPh>
    <rPh sb="6" eb="8">
      <t>キョウドウ</t>
    </rPh>
    <rPh sb="8" eb="11">
      <t>ジッケンシツ</t>
    </rPh>
    <phoneticPr fontId="1"/>
  </si>
  <si>
    <t>大和アリーナ特別清掃</t>
    <rPh sb="0" eb="2">
      <t>ヤマト</t>
    </rPh>
    <rPh sb="6" eb="10">
      <t>トクベツセイソウ</t>
    </rPh>
    <phoneticPr fontId="1"/>
  </si>
  <si>
    <t>追加特別清掃（施設使用後）</t>
    <rPh sb="0" eb="2">
      <t>ツイカ</t>
    </rPh>
    <rPh sb="2" eb="4">
      <t>トクベツ</t>
    </rPh>
    <rPh sb="4" eb="6">
      <t>セイソウ</t>
    </rPh>
    <rPh sb="7" eb="9">
      <t>シセツ</t>
    </rPh>
    <rPh sb="9" eb="12">
      <t>シヨウゴ</t>
    </rPh>
    <phoneticPr fontId="1"/>
  </si>
  <si>
    <t>E301講義室</t>
    <phoneticPr fontId="1"/>
  </si>
  <si>
    <t>E302講義室</t>
    <phoneticPr fontId="1"/>
  </si>
  <si>
    <t>E303講義室</t>
    <phoneticPr fontId="1"/>
  </si>
  <si>
    <t>E304講義室</t>
    <phoneticPr fontId="1"/>
  </si>
  <si>
    <t>E305講義室</t>
    <phoneticPr fontId="1"/>
  </si>
  <si>
    <t>E306講義室</t>
    <phoneticPr fontId="1"/>
  </si>
  <si>
    <t>E3コミュニケーションエリア</t>
    <phoneticPr fontId="1"/>
  </si>
  <si>
    <t>3階</t>
    <rPh sb="1" eb="2">
      <t>カイ</t>
    </rPh>
    <phoneticPr fontId="1"/>
  </si>
  <si>
    <t>1時間（1室）</t>
    <rPh sb="5" eb="6">
      <t>シツ</t>
    </rPh>
    <phoneticPr fontId="1"/>
  </si>
  <si>
    <t>時間数</t>
    <rPh sb="0" eb="2">
      <t>ジカン</t>
    </rPh>
    <rPh sb="2" eb="3">
      <t>スウ</t>
    </rPh>
    <phoneticPr fontId="1"/>
  </si>
  <si>
    <t>1㎡あたり1日</t>
    <rPh sb="6" eb="7">
      <t>ニチ</t>
    </rPh>
    <phoneticPr fontId="1"/>
  </si>
  <si>
    <t>1㎡あたり1日</t>
    <phoneticPr fontId="1"/>
  </si>
  <si>
    <t>（税込）</t>
    <rPh sb="1" eb="3">
      <t>ゼイコ</t>
    </rPh>
    <phoneticPr fontId="1"/>
  </si>
  <si>
    <t>長机（屋外用）</t>
    <rPh sb="0" eb="2">
      <t>ナガヅクエ</t>
    </rPh>
    <rPh sb="3" eb="5">
      <t>オクガイ</t>
    </rPh>
    <rPh sb="5" eb="6">
      <t>ヨウ</t>
    </rPh>
    <phoneticPr fontId="1"/>
  </si>
  <si>
    <t>区分</t>
    <rPh sb="0" eb="2">
      <t>クブン</t>
    </rPh>
    <phoneticPr fontId="1"/>
  </si>
  <si>
    <t>金額</t>
    <rPh sb="0" eb="2">
      <t>キンガク</t>
    </rPh>
    <phoneticPr fontId="1"/>
  </si>
  <si>
    <t>備考</t>
    <rPh sb="0" eb="2">
      <t>ビコウ</t>
    </rPh>
    <phoneticPr fontId="1"/>
  </si>
  <si>
    <t>前日準備　施設管理料</t>
    <rPh sb="0" eb="2">
      <t>ゼンジツ</t>
    </rPh>
    <rPh sb="2" eb="4">
      <t>ジュンビ</t>
    </rPh>
    <rPh sb="5" eb="7">
      <t>シセツ</t>
    </rPh>
    <rPh sb="7" eb="9">
      <t>カンリ</t>
    </rPh>
    <rPh sb="9" eb="10">
      <t>リョウ</t>
    </rPh>
    <phoneticPr fontId="1"/>
  </si>
  <si>
    <t>前日準備　施設使用料合計</t>
    <rPh sb="0" eb="4">
      <t>ゼンジツジュンビ</t>
    </rPh>
    <rPh sb="5" eb="10">
      <t>シセツシヨウリョウ</t>
    </rPh>
    <rPh sb="10" eb="12">
      <t>ゴウケイ</t>
    </rPh>
    <phoneticPr fontId="1"/>
  </si>
  <si>
    <t>前日準備　空調費（20％）</t>
    <rPh sb="0" eb="4">
      <t>ゼンジツジュンビ</t>
    </rPh>
    <rPh sb="5" eb="8">
      <t>クウチョウヒ</t>
    </rPh>
    <phoneticPr fontId="1"/>
  </si>
  <si>
    <t>前日準備　空調費（30％）</t>
    <rPh sb="0" eb="4">
      <t>ゼンジツジュンビ</t>
    </rPh>
    <rPh sb="5" eb="8">
      <t>クウチョウヒ</t>
    </rPh>
    <phoneticPr fontId="1"/>
  </si>
  <si>
    <t>C
講義棟</t>
    <phoneticPr fontId="1"/>
  </si>
  <si>
    <t>養生シート（１枚あたり）</t>
    <rPh sb="0" eb="2">
      <t>ヨウジョウ</t>
    </rPh>
    <rPh sb="7" eb="8">
      <t>マイ</t>
    </rPh>
    <phoneticPr fontId="1"/>
  </si>
  <si>
    <t>アリーナ大型スクリーンプロジェクター</t>
    <rPh sb="4" eb="6">
      <t>オオガタ</t>
    </rPh>
    <phoneticPr fontId="1"/>
  </si>
  <si>
    <t>イス（大和アリーナ）</t>
    <rPh sb="3" eb="5">
      <t>ヤマト</t>
    </rPh>
    <phoneticPr fontId="1"/>
  </si>
  <si>
    <t>3F</t>
    <phoneticPr fontId="1"/>
  </si>
  <si>
    <t>コミュニケーションエリア</t>
    <phoneticPr fontId="1"/>
  </si>
  <si>
    <t>―</t>
    <phoneticPr fontId="1"/>
  </si>
  <si>
    <t>E301講義室</t>
    <rPh sb="4" eb="7">
      <t>コウギシツ</t>
    </rPh>
    <phoneticPr fontId="1"/>
  </si>
  <si>
    <t>E302演習室①</t>
    <rPh sb="4" eb="7">
      <t>エンシュウシツ</t>
    </rPh>
    <phoneticPr fontId="1"/>
  </si>
  <si>
    <t>E303演習室②</t>
    <rPh sb="4" eb="7">
      <t>エンシュウシツ</t>
    </rPh>
    <phoneticPr fontId="1"/>
  </si>
  <si>
    <t>E304演習室③</t>
    <rPh sb="4" eb="7">
      <t>エンシュウシツ</t>
    </rPh>
    <phoneticPr fontId="1"/>
  </si>
  <si>
    <t>E305演習室④</t>
    <rPh sb="4" eb="7">
      <t>エンシュウシツ</t>
    </rPh>
    <phoneticPr fontId="1"/>
  </si>
  <si>
    <t>F401中講義室</t>
    <rPh sb="4" eb="5">
      <t>チュウ</t>
    </rPh>
    <rPh sb="5" eb="8">
      <t>コウギシツ</t>
    </rPh>
    <phoneticPr fontId="1"/>
  </si>
  <si>
    <t>F402大講義室</t>
    <rPh sb="4" eb="5">
      <t>ダイ</t>
    </rPh>
    <phoneticPr fontId="1"/>
  </si>
  <si>
    <t>F405中講義室</t>
    <phoneticPr fontId="1"/>
  </si>
  <si>
    <t>F301演習室A</t>
    <rPh sb="4" eb="7">
      <t>エンシュウシツ</t>
    </rPh>
    <phoneticPr fontId="1"/>
  </si>
  <si>
    <t>F302演習室B</t>
    <rPh sb="4" eb="7">
      <t>エンシュウシツ</t>
    </rPh>
    <phoneticPr fontId="1"/>
  </si>
  <si>
    <t>F303演習室C</t>
    <rPh sb="4" eb="7">
      <t>エンシュウシツ</t>
    </rPh>
    <phoneticPr fontId="1"/>
  </si>
  <si>
    <t>F304演習室D</t>
    <rPh sb="4" eb="7">
      <t>エンシュウシツ</t>
    </rPh>
    <phoneticPr fontId="1"/>
  </si>
  <si>
    <t>F305演習室E</t>
    <rPh sb="4" eb="7">
      <t>エンシュウシツ</t>
    </rPh>
    <phoneticPr fontId="1"/>
  </si>
  <si>
    <t>F306大講義室</t>
    <rPh sb="4" eb="5">
      <t>ダイ</t>
    </rPh>
    <rPh sb="5" eb="8">
      <t>コウギシツ</t>
    </rPh>
    <phoneticPr fontId="1"/>
  </si>
  <si>
    <t>D301中講義室</t>
    <rPh sb="7" eb="8">
      <t>シツ</t>
    </rPh>
    <phoneticPr fontId="1"/>
  </si>
  <si>
    <t>2025年度  大和大学  施設使用料一覧</t>
    <phoneticPr fontId="1"/>
  </si>
  <si>
    <r>
      <t xml:space="preserve">W
時間区分 [午前]
</t>
    </r>
    <r>
      <rPr>
        <b/>
        <sz val="8"/>
        <rFont val="HGPｺﾞｼｯｸM"/>
        <family val="3"/>
        <charset val="128"/>
      </rPr>
      <t>8:00～12:00</t>
    </r>
    <phoneticPr fontId="1"/>
  </si>
  <si>
    <r>
      <t xml:space="preserve">X
時間区分 [午後]
</t>
    </r>
    <r>
      <rPr>
        <b/>
        <sz val="8"/>
        <rFont val="HGPｺﾞｼｯｸM"/>
        <family val="3"/>
        <charset val="128"/>
      </rPr>
      <t>13:00～17:00</t>
    </r>
    <phoneticPr fontId="1"/>
  </si>
  <si>
    <r>
      <t xml:space="preserve">Y
時間区分 [夜間]
</t>
    </r>
    <r>
      <rPr>
        <b/>
        <sz val="8"/>
        <rFont val="HGPｺﾞｼｯｸM"/>
        <family val="3"/>
        <charset val="128"/>
      </rPr>
      <t>18:00～21:00</t>
    </r>
    <phoneticPr fontId="1"/>
  </si>
  <si>
    <t>F306大講義室</t>
    <rPh sb="4" eb="8">
      <t>ダイコウギシツ</t>
    </rPh>
    <phoneticPr fontId="1"/>
  </si>
  <si>
    <t>F401中講義室</t>
    <rPh sb="4" eb="8">
      <t>チュウコウギシツ</t>
    </rPh>
    <phoneticPr fontId="1"/>
  </si>
  <si>
    <t>F405中講義室</t>
    <rPh sb="4" eb="8">
      <t>チュウコウギシツ</t>
    </rPh>
    <phoneticPr fontId="1"/>
  </si>
  <si>
    <t>F2エントランスホール</t>
    <phoneticPr fontId="1"/>
  </si>
  <si>
    <t>F4エントランスホール</t>
    <phoneticPr fontId="1"/>
  </si>
  <si>
    <t>F1エントランスホール</t>
    <phoneticPr fontId="1"/>
  </si>
  <si>
    <t>C1エントランス</t>
    <phoneticPr fontId="1"/>
  </si>
  <si>
    <t>F403演習室</t>
    <rPh sb="4" eb="7">
      <t>エンシュウシツ</t>
    </rPh>
    <phoneticPr fontId="1"/>
  </si>
  <si>
    <t>F404演習室</t>
    <rPh sb="4" eb="7">
      <t>エンシュウシツ</t>
    </rPh>
    <phoneticPr fontId="1"/>
  </si>
  <si>
    <t>ー</t>
    <phoneticPr fontId="1"/>
  </si>
  <si>
    <t>F4エントランス</t>
    <phoneticPr fontId="1"/>
  </si>
  <si>
    <t>D305講義室</t>
    <phoneticPr fontId="1"/>
  </si>
  <si>
    <t>D508卒業共同実験室</t>
    <rPh sb="4" eb="11">
      <t>ソツギョウキョウドウジッケンシツ</t>
    </rPh>
    <phoneticPr fontId="1"/>
  </si>
  <si>
    <t>5F</t>
    <phoneticPr fontId="1"/>
  </si>
  <si>
    <t>8時間まで：30,000円</t>
    <rPh sb="1" eb="3">
      <t>ジカン</t>
    </rPh>
    <rPh sb="12" eb="13">
      <t>エン</t>
    </rPh>
    <phoneticPr fontId="1"/>
  </si>
  <si>
    <t>8時間以降1時間毎：3,500円</t>
    <rPh sb="15" eb="16">
      <t>エン</t>
    </rPh>
    <phoneticPr fontId="1"/>
  </si>
  <si>
    <t>5：00～8：00（30,000円）+8：00～16：00（24,000円）+16：00～19：00（3,500円×3h）</t>
    <rPh sb="16" eb="17">
      <t>エン</t>
    </rPh>
    <rPh sb="36" eb="37">
      <t>エン</t>
    </rPh>
    <rPh sb="56" eb="57">
      <t>エン</t>
    </rPh>
    <phoneticPr fontId="1"/>
  </si>
  <si>
    <t>＝64,500円</t>
    <rPh sb="7" eb="8">
      <t>エン</t>
    </rPh>
    <phoneticPr fontId="1"/>
  </si>
  <si>
    <t>3階</t>
    <rPh sb="1" eb="2">
      <t>カイ</t>
    </rPh>
    <phoneticPr fontId="1"/>
  </si>
  <si>
    <t>-</t>
    <phoneticPr fontId="1"/>
  </si>
  <si>
    <t>3F</t>
    <phoneticPr fontId="1"/>
  </si>
  <si>
    <t>2025年度  大和大学  料金計算表</t>
    <rPh sb="14" eb="16">
      <t>リョウキン</t>
    </rPh>
    <rPh sb="16" eb="18">
      <t>ケイサン</t>
    </rPh>
    <rPh sb="18" eb="19">
      <t>ヒョウ</t>
    </rPh>
    <phoneticPr fontId="1"/>
  </si>
  <si>
    <t>ゴミ回収１袋あたり（5袋以上は回収不可）</t>
    <rPh sb="2" eb="4">
      <t>カイシュウ</t>
    </rPh>
    <rPh sb="5" eb="6">
      <t>フクロ</t>
    </rPh>
    <rPh sb="11" eb="12">
      <t>フクロ</t>
    </rPh>
    <rPh sb="12" eb="14">
      <t>イジョウ</t>
    </rPh>
    <rPh sb="15" eb="19">
      <t>カイシュウフカ</t>
    </rPh>
    <phoneticPr fontId="1"/>
  </si>
  <si>
    <t>ゴミ回収車手配１台あたり</t>
    <rPh sb="2" eb="5">
      <t>カイシュウシャ</t>
    </rPh>
    <rPh sb="5" eb="7">
      <t>テハイ</t>
    </rPh>
    <rPh sb="8" eb="9">
      <t>ダイ</t>
    </rPh>
    <phoneticPr fontId="1"/>
  </si>
  <si>
    <t>使用施設外トイレ清掃料（1か所あたり）</t>
    <rPh sb="0" eb="2">
      <t>シヨウ</t>
    </rPh>
    <rPh sb="2" eb="5">
      <t>シセツガイ</t>
    </rPh>
    <rPh sb="8" eb="10">
      <t>セイソウ</t>
    </rPh>
    <rPh sb="10" eb="11">
      <t>リョウ</t>
    </rPh>
    <rPh sb="14" eb="15">
      <t>ショ</t>
    </rPh>
    <phoneticPr fontId="1"/>
  </si>
  <si>
    <t>周辺（露店・販売・駐輪場等）</t>
    <rPh sb="0" eb="2">
      <t>シュウヘン</t>
    </rPh>
    <rPh sb="3" eb="5">
      <t>ロテン</t>
    </rPh>
    <rPh sb="6" eb="8">
      <t>ハンバイ</t>
    </rPh>
    <rPh sb="9" eb="12">
      <t>チュウリンジョウ</t>
    </rPh>
    <rPh sb="12" eb="13">
      <t>ナド</t>
    </rPh>
    <phoneticPr fontId="1"/>
  </si>
  <si>
    <t>アリーナ・講義棟周辺での集会・販売・アトラクション設営・駐輪場など：1㎡あたり1,000円/日</t>
    <rPh sb="5" eb="8">
      <t>コウギトウ</t>
    </rPh>
    <rPh sb="8" eb="10">
      <t>シュウヘン</t>
    </rPh>
    <rPh sb="12" eb="14">
      <t>シュウカイ</t>
    </rPh>
    <rPh sb="15" eb="17">
      <t>ハンバイ</t>
    </rPh>
    <rPh sb="25" eb="27">
      <t>セツエイ</t>
    </rPh>
    <rPh sb="28" eb="31">
      <t>チュウリンジョウ</t>
    </rPh>
    <rPh sb="44" eb="45">
      <t>エン</t>
    </rPh>
    <rPh sb="46" eb="47">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</si>
</sst>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_);\(&quot;¥&quot;#,##0\)"/>
    <numFmt numFmtId="177" formatCode="#,##0_);[Red]\(#,##0\)"/>
    <numFmt numFmtId="178" formatCode="#,##0_ "/>
  </numFmts>
  <fonts count="21" x14ac:knownFonts="1">
    <font>
      <sz val="10"/>
      <color rgb="FF000000"/>
      <name val="Times New Roman"/>
      <charset val="204"/>
    </font>
    <font>
      <sz val="6"/>
      <name val="ＭＳ Ｐゴシック"/>
      <family val="3"/>
      <charset val="128"/>
    </font>
    <font>
      <b/>
      <sz val="12"/>
      <color theme="0"/>
      <name val="HGPｺﾞｼｯｸM"/>
      <family val="3"/>
      <charset val="128"/>
    </font>
    <font>
      <sz val="10"/>
      <color rgb="FF000000"/>
      <name val="HGPｺﾞｼｯｸM"/>
      <family val="3"/>
      <charset val="128"/>
    </font>
    <font>
      <sz val="10"/>
      <color theme="1"/>
      <name val="HGPｺﾞｼｯｸM"/>
      <family val="3"/>
      <charset val="128"/>
    </font>
    <font>
      <sz val="9"/>
      <name val="HGPｺﾞｼｯｸM"/>
      <family val="3"/>
      <charset val="128"/>
    </font>
    <font>
      <sz val="8"/>
      <name val="HGPｺﾞｼｯｸM"/>
      <family val="3"/>
      <charset val="128"/>
    </font>
    <font>
      <sz val="9"/>
      <color rgb="FF000000"/>
      <name val="HGPｺﾞｼｯｸM"/>
      <family val="3"/>
      <charset val="128"/>
    </font>
    <font>
      <sz val="9"/>
      <color theme="1"/>
      <name val="HGPｺﾞｼｯｸM"/>
      <family val="3"/>
      <charset val="128"/>
    </font>
    <font>
      <sz val="9"/>
      <name val="Calibri"/>
      <family val="3"/>
    </font>
    <font>
      <sz val="9"/>
      <name val="ＭＳ 明朝"/>
      <family val="1"/>
    </font>
    <font>
      <b/>
      <sz val="10"/>
      <color rgb="FF000000"/>
      <name val="HGPｺﾞｼｯｸM"/>
      <family val="3"/>
      <charset val="128"/>
    </font>
    <font>
      <b/>
      <sz val="8"/>
      <color rgb="FF000000"/>
      <name val="HGPｺﾞｼｯｸM"/>
      <family val="3"/>
      <charset val="128"/>
    </font>
    <font>
      <sz val="10"/>
      <color theme="0"/>
      <name val="HGPｺﾞｼｯｸM"/>
      <family val="3"/>
      <charset val="128"/>
    </font>
    <font>
      <b/>
      <sz val="14"/>
      <color theme="0"/>
      <name val="HGPｺﾞｼｯｸM"/>
      <family val="3"/>
      <charset val="128"/>
    </font>
    <font>
      <b/>
      <sz val="10"/>
      <color theme="0"/>
      <name val="HGPｺﾞｼｯｸM"/>
      <family val="3"/>
      <charset val="128"/>
    </font>
    <font>
      <sz val="12"/>
      <color theme="0"/>
      <name val="HGP創英角ｺﾞｼｯｸUB"/>
      <family val="3"/>
      <charset val="128"/>
    </font>
    <font>
      <sz val="12"/>
      <color theme="0"/>
      <name val="HGPｺﾞｼｯｸM"/>
      <family val="3"/>
      <charset val="128"/>
    </font>
    <font>
      <sz val="11"/>
      <color theme="0"/>
      <name val="HGP創英角ｺﾞｼｯｸUB"/>
      <family val="3"/>
      <charset val="128"/>
    </font>
    <font>
      <sz val="14"/>
      <color theme="0"/>
      <name val="HGP創英角ｺﾞｼｯｸUB"/>
      <family val="3"/>
      <charset val="128"/>
    </font>
    <font>
      <b/>
      <sz val="8"/>
      <name val="HGPｺﾞｼｯｸM"/>
      <family val="3"/>
      <charset val="128"/>
    </font>
  </fonts>
  <fills count="8">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FF0000"/>
        <bgColor indexed="64"/>
      </patternFill>
    </fill>
  </fills>
  <borders count="10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bottom/>
      <diagonal/>
    </border>
    <border>
      <left style="thin">
        <color indexed="64"/>
      </left>
      <right/>
      <top/>
      <bottom/>
      <diagonal/>
    </border>
    <border>
      <left/>
      <right/>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bottom/>
      <diagonal/>
    </border>
    <border>
      <left style="thin">
        <color rgb="FF000000"/>
      </left>
      <right style="medium">
        <color indexed="64"/>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indexed="64"/>
      </right>
      <top style="medium">
        <color indexed="64"/>
      </top>
      <bottom style="thin">
        <color rgb="FF000000"/>
      </bottom>
      <diagonal/>
    </border>
    <border>
      <left style="thin">
        <color indexed="64"/>
      </left>
      <right/>
      <top style="medium">
        <color indexed="64"/>
      </top>
      <bottom/>
      <diagonal/>
    </border>
    <border>
      <left/>
      <right style="thin">
        <color rgb="FF000000"/>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style="medium">
        <color indexed="64"/>
      </bottom>
      <diagonal/>
    </border>
    <border>
      <left style="thin">
        <color rgb="FF000000"/>
      </left>
      <right style="medium">
        <color indexed="64"/>
      </right>
      <top/>
      <bottom style="thin">
        <color rgb="FF000000"/>
      </bottom>
      <diagonal/>
    </border>
    <border>
      <left/>
      <right/>
      <top/>
      <bottom style="medium">
        <color auto="1"/>
      </bottom>
      <diagonal/>
    </border>
    <border>
      <left/>
      <right/>
      <top style="medium">
        <color auto="1"/>
      </top>
      <bottom/>
      <diagonal/>
    </border>
    <border>
      <left/>
      <right style="medium">
        <color auto="1"/>
      </right>
      <top style="medium">
        <color auto="1"/>
      </top>
      <bottom style="medium">
        <color auto="1"/>
      </bottom>
      <diagonal/>
    </border>
    <border>
      <left style="thin">
        <color indexed="64"/>
      </left>
      <right style="medium">
        <color indexed="64"/>
      </right>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indexed="64"/>
      </right>
      <top style="thin">
        <color rgb="FF000000"/>
      </top>
      <bottom/>
      <diagonal/>
    </border>
    <border>
      <left/>
      <right style="thin">
        <color rgb="FF000000"/>
      </right>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rgb="FF000000"/>
      </left>
      <right style="medium">
        <color indexed="64"/>
      </right>
      <top/>
      <bottom style="medium">
        <color indexed="64"/>
      </bottom>
      <diagonal/>
    </border>
    <border>
      <left style="thin">
        <color rgb="FF000000"/>
      </left>
      <right style="medium">
        <color indexed="64"/>
      </right>
      <top/>
      <bottom/>
      <diagonal/>
    </border>
    <border>
      <left style="thin">
        <color rgb="FF000000"/>
      </left>
      <right style="medium">
        <color indexed="64"/>
      </right>
      <top style="thin">
        <color rgb="FF000000"/>
      </top>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cellStyleXfs>
  <cellXfs count="310">
    <xf numFmtId="0" fontId="0" fillId="0" borderId="0" xfId="0" applyAlignment="1">
      <alignment horizontal="left" vertical="top"/>
    </xf>
    <xf numFmtId="0" fontId="3" fillId="0" borderId="0" xfId="0" applyFont="1" applyAlignment="1">
      <alignment horizontal="center" vertical="top"/>
    </xf>
    <xf numFmtId="0" fontId="2"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top" wrapText="1"/>
    </xf>
    <xf numFmtId="3" fontId="7" fillId="0" borderId="0" xfId="0" applyNumberFormat="1" applyFont="1" applyAlignment="1">
      <alignment horizontal="center" vertical="top" shrinkToFit="1"/>
    </xf>
    <xf numFmtId="0" fontId="4" fillId="0" borderId="0" xfId="0" applyFont="1" applyAlignment="1">
      <alignment horizontal="center" vertical="top"/>
    </xf>
    <xf numFmtId="0" fontId="8" fillId="0" borderId="0" xfId="0" applyFont="1" applyAlignment="1">
      <alignment horizontal="right" vertical="top" wrapText="1"/>
    </xf>
    <xf numFmtId="0" fontId="5" fillId="0" borderId="0" xfId="0" applyFont="1" applyAlignment="1">
      <alignment horizontal="left" vertical="top" wrapText="1"/>
    </xf>
    <xf numFmtId="0" fontId="2" fillId="0" borderId="0" xfId="0" applyFont="1" applyAlignment="1">
      <alignment horizontal="left" vertical="center" wrapText="1"/>
    </xf>
    <xf numFmtId="0" fontId="3" fillId="0" borderId="0" xfId="0" applyFont="1" applyAlignment="1">
      <alignment horizontal="left" vertical="top"/>
    </xf>
    <xf numFmtId="0" fontId="5" fillId="0" borderId="1" xfId="0" applyFont="1" applyBorder="1" applyAlignment="1">
      <alignment horizontal="left" vertical="center" wrapText="1"/>
    </xf>
    <xf numFmtId="3" fontId="7" fillId="0" borderId="1" xfId="0" applyNumberFormat="1" applyFont="1" applyBorder="1" applyAlignment="1">
      <alignment horizontal="center" vertical="center" shrinkToFit="1"/>
    </xf>
    <xf numFmtId="0" fontId="3" fillId="0" borderId="0" xfId="0" applyFont="1" applyAlignment="1">
      <alignment horizontal="center" vertical="center"/>
    </xf>
    <xf numFmtId="0" fontId="5" fillId="0" borderId="9" xfId="0" applyFont="1" applyBorder="1" applyAlignment="1">
      <alignment horizontal="left" vertical="center" wrapText="1"/>
    </xf>
    <xf numFmtId="1" fontId="7" fillId="0" borderId="9" xfId="0" applyNumberFormat="1" applyFont="1" applyBorder="1" applyAlignment="1">
      <alignment horizontal="center" vertical="center" shrinkToFit="1"/>
    </xf>
    <xf numFmtId="0" fontId="6" fillId="3" borderId="3"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6" fillId="3" borderId="15" xfId="0" applyFont="1" applyFill="1" applyBorder="1" applyAlignment="1">
      <alignment horizontal="center" vertical="center" wrapText="1"/>
    </xf>
    <xf numFmtId="1" fontId="7" fillId="0" borderId="0" xfId="0" applyNumberFormat="1" applyFont="1" applyAlignment="1">
      <alignment horizontal="center" vertical="center" shrinkToFit="1"/>
    </xf>
    <xf numFmtId="3" fontId="7" fillId="0" borderId="0" xfId="0" applyNumberFormat="1" applyFont="1" applyAlignment="1">
      <alignment horizontal="center" vertical="center" shrinkToFit="1"/>
    </xf>
    <xf numFmtId="3" fontId="7" fillId="0" borderId="22" xfId="0" applyNumberFormat="1" applyFont="1" applyBorder="1" applyAlignment="1">
      <alignment horizontal="center" vertical="center" shrinkToFit="1"/>
    </xf>
    <xf numFmtId="0" fontId="5" fillId="0" borderId="28" xfId="0" applyFont="1" applyBorder="1" applyAlignment="1">
      <alignment horizontal="left" vertical="center" wrapText="1"/>
    </xf>
    <xf numFmtId="3" fontId="7" fillId="0" borderId="28" xfId="0" applyNumberFormat="1" applyFont="1" applyBorder="1" applyAlignment="1">
      <alignment horizontal="center" vertical="center" shrinkToFit="1"/>
    </xf>
    <xf numFmtId="0" fontId="5" fillId="0" borderId="32" xfId="0" applyFont="1" applyBorder="1" applyAlignment="1">
      <alignment horizontal="left" vertical="center" wrapText="1"/>
    </xf>
    <xf numFmtId="3" fontId="7" fillId="0" borderId="32" xfId="0" applyNumberFormat="1" applyFont="1" applyBorder="1" applyAlignment="1">
      <alignment horizontal="center" vertical="center" shrinkToFit="1"/>
    </xf>
    <xf numFmtId="0" fontId="5" fillId="0" borderId="37" xfId="0" applyFont="1" applyBorder="1" applyAlignment="1">
      <alignment horizontal="left" vertical="center" wrapText="1"/>
    </xf>
    <xf numFmtId="0" fontId="5" fillId="0" borderId="42" xfId="0" applyFont="1" applyBorder="1" applyAlignment="1">
      <alignment horizontal="left" vertical="center" wrapText="1"/>
    </xf>
    <xf numFmtId="3" fontId="7" fillId="0" borderId="43" xfId="0" applyNumberFormat="1" applyFont="1" applyBorder="1" applyAlignment="1">
      <alignment horizontal="center" vertical="center" shrinkToFit="1"/>
    </xf>
    <xf numFmtId="3" fontId="7" fillId="4" borderId="28" xfId="0" applyNumberFormat="1" applyFont="1" applyFill="1" applyBorder="1" applyAlignment="1">
      <alignment horizontal="center" vertical="center" shrinkToFit="1"/>
    </xf>
    <xf numFmtId="3" fontId="7" fillId="4" borderId="1" xfId="0" applyNumberFormat="1" applyFont="1" applyFill="1" applyBorder="1" applyAlignment="1">
      <alignment horizontal="center" vertical="center" shrinkToFit="1"/>
    </xf>
    <xf numFmtId="3" fontId="7" fillId="4" borderId="52" xfId="0" applyNumberFormat="1" applyFont="1" applyFill="1" applyBorder="1" applyAlignment="1">
      <alignment horizontal="center" vertical="center" shrinkToFit="1"/>
    </xf>
    <xf numFmtId="0" fontId="3" fillId="0" borderId="0" xfId="0" applyFont="1" applyAlignment="1">
      <alignment horizontal="left" vertical="center"/>
    </xf>
    <xf numFmtId="0" fontId="7" fillId="6" borderId="37" xfId="0" applyFont="1" applyFill="1" applyBorder="1" applyAlignment="1">
      <alignment horizontal="center" vertical="center"/>
    </xf>
    <xf numFmtId="0" fontId="7" fillId="6" borderId="38" xfId="0" applyFont="1" applyFill="1" applyBorder="1" applyAlignment="1">
      <alignment horizontal="center" vertical="center"/>
    </xf>
    <xf numFmtId="0" fontId="3" fillId="0" borderId="50" xfId="0" applyFont="1" applyBorder="1" applyAlignment="1">
      <alignment horizontal="center" vertical="center"/>
    </xf>
    <xf numFmtId="0" fontId="3" fillId="0" borderId="70" xfId="0" applyFont="1" applyBorder="1" applyAlignment="1">
      <alignment vertical="center"/>
    </xf>
    <xf numFmtId="0" fontId="3" fillId="0" borderId="0" xfId="0" applyFont="1" applyAlignment="1">
      <alignment vertical="center"/>
    </xf>
    <xf numFmtId="3" fontId="7" fillId="0" borderId="32" xfId="0" applyNumberFormat="1" applyFont="1" applyBorder="1" applyAlignment="1">
      <alignment horizontal="right" vertical="center" shrinkToFit="1"/>
    </xf>
    <xf numFmtId="3" fontId="7" fillId="0" borderId="28" xfId="0" applyNumberFormat="1" applyFont="1" applyBorder="1" applyAlignment="1">
      <alignment horizontal="right" vertical="center" shrinkToFit="1"/>
    </xf>
    <xf numFmtId="3" fontId="7" fillId="0" borderId="1" xfId="0" applyNumberFormat="1" applyFont="1" applyBorder="1" applyAlignment="1">
      <alignment horizontal="right" vertical="center" shrinkToFit="1"/>
    </xf>
    <xf numFmtId="3" fontId="7" fillId="0" borderId="37" xfId="0" applyNumberFormat="1" applyFont="1" applyBorder="1" applyAlignment="1">
      <alignment horizontal="right" vertical="center" shrinkToFit="1"/>
    </xf>
    <xf numFmtId="3" fontId="7" fillId="0" borderId="9" xfId="0" applyNumberFormat="1" applyFont="1" applyBorder="1" applyAlignment="1">
      <alignment horizontal="right" vertical="center" shrinkToFit="1"/>
    </xf>
    <xf numFmtId="3" fontId="7" fillId="0" borderId="42" xfId="0" applyNumberFormat="1" applyFont="1" applyBorder="1" applyAlignment="1">
      <alignment horizontal="right" vertical="center" shrinkToFit="1"/>
    </xf>
    <xf numFmtId="3" fontId="7" fillId="0" borderId="43" xfId="0" applyNumberFormat="1" applyFont="1" applyBorder="1" applyAlignment="1">
      <alignment horizontal="right" vertical="center" shrinkToFit="1"/>
    </xf>
    <xf numFmtId="3" fontId="7" fillId="0" borderId="22" xfId="0" applyNumberFormat="1" applyFont="1" applyBorder="1" applyAlignment="1">
      <alignment horizontal="right" vertical="center" shrinkToFit="1"/>
    </xf>
    <xf numFmtId="3" fontId="7" fillId="4" borderId="37" xfId="0" applyNumberFormat="1" applyFont="1" applyFill="1" applyBorder="1" applyAlignment="1">
      <alignment horizontal="right" vertical="center" shrinkToFit="1"/>
    </xf>
    <xf numFmtId="3" fontId="7" fillId="4" borderId="42" xfId="0" applyNumberFormat="1" applyFont="1" applyFill="1" applyBorder="1" applyAlignment="1">
      <alignment horizontal="right" vertical="center" shrinkToFit="1"/>
    </xf>
    <xf numFmtId="177" fontId="7" fillId="0" borderId="76" xfId="0" applyNumberFormat="1" applyFont="1" applyBorder="1" applyAlignment="1">
      <alignment horizontal="right" vertical="center" shrinkToFit="1"/>
    </xf>
    <xf numFmtId="177" fontId="7" fillId="0" borderId="29" xfId="0" applyNumberFormat="1" applyFont="1" applyBorder="1" applyAlignment="1">
      <alignment horizontal="right" vertical="center" shrinkToFit="1"/>
    </xf>
    <xf numFmtId="177" fontId="7" fillId="0" borderId="35" xfId="0" applyNumberFormat="1" applyFont="1" applyBorder="1" applyAlignment="1">
      <alignment horizontal="right" vertical="center" shrinkToFit="1"/>
    </xf>
    <xf numFmtId="177" fontId="7" fillId="0" borderId="33" xfId="0" applyNumberFormat="1" applyFont="1" applyBorder="1" applyAlignment="1">
      <alignment horizontal="right" vertical="center" shrinkToFit="1"/>
    </xf>
    <xf numFmtId="3" fontId="3" fillId="0" borderId="9" xfId="0" applyNumberFormat="1" applyFont="1" applyBorder="1" applyAlignment="1">
      <alignment horizontal="right" vertical="center"/>
    </xf>
    <xf numFmtId="3" fontId="3" fillId="0" borderId="69" xfId="0" applyNumberFormat="1" applyFont="1" applyBorder="1" applyAlignment="1">
      <alignment horizontal="right" vertical="center"/>
    </xf>
    <xf numFmtId="178" fontId="3" fillId="0" borderId="40" xfId="0" applyNumberFormat="1" applyFont="1" applyBorder="1" applyAlignment="1">
      <alignment horizontal="right" vertical="center"/>
    </xf>
    <xf numFmtId="178" fontId="3" fillId="0" borderId="71" xfId="0" applyNumberFormat="1" applyFont="1" applyBorder="1" applyAlignment="1">
      <alignment horizontal="right" vertical="center"/>
    </xf>
    <xf numFmtId="178" fontId="3" fillId="0" borderId="80" xfId="0" applyNumberFormat="1" applyFont="1" applyBorder="1" applyAlignment="1">
      <alignment horizontal="right" vertical="center"/>
    </xf>
    <xf numFmtId="0" fontId="3" fillId="0" borderId="9" xfId="0" applyFont="1" applyBorder="1" applyAlignment="1">
      <alignment horizontal="center" vertical="center"/>
    </xf>
    <xf numFmtId="0" fontId="3" fillId="6" borderId="9" xfId="0" applyFont="1" applyFill="1" applyBorder="1" applyAlignment="1">
      <alignment horizontal="center" vertical="center"/>
    </xf>
    <xf numFmtId="49" fontId="3" fillId="0" borderId="0" xfId="0" applyNumberFormat="1" applyFont="1" applyAlignment="1">
      <alignment horizontal="center" vertical="center"/>
    </xf>
    <xf numFmtId="0" fontId="5" fillId="0" borderId="0" xfId="0" applyFont="1" applyAlignment="1">
      <alignment horizontal="left" vertical="center" wrapText="1"/>
    </xf>
    <xf numFmtId="0" fontId="5" fillId="3" borderId="9"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0" borderId="0" xfId="0" applyFont="1" applyAlignment="1">
      <alignment horizontal="left" vertical="center" wrapText="1"/>
    </xf>
    <xf numFmtId="0" fontId="5" fillId="0" borderId="9" xfId="0" applyFont="1" applyBorder="1" applyAlignment="1">
      <alignment horizontal="center" vertical="center" wrapText="1"/>
    </xf>
    <xf numFmtId="0" fontId="6" fillId="3" borderId="9"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83" xfId="0" applyFont="1" applyFill="1" applyBorder="1" applyAlignment="1">
      <alignment horizontal="center" vertical="center" wrapText="1"/>
    </xf>
    <xf numFmtId="1" fontId="7" fillId="4" borderId="9" xfId="0" applyNumberFormat="1" applyFont="1" applyFill="1" applyBorder="1" applyAlignment="1">
      <alignment horizontal="center" vertical="center" shrinkToFit="1"/>
    </xf>
    <xf numFmtId="3" fontId="7" fillId="4" borderId="9" xfId="0" applyNumberFormat="1" applyFont="1" applyFill="1" applyBorder="1" applyAlignment="1">
      <alignment horizontal="right" vertical="center" shrinkToFit="1"/>
    </xf>
    <xf numFmtId="0" fontId="5" fillId="0" borderId="15" xfId="0" applyFont="1" applyBorder="1" applyAlignment="1">
      <alignment horizontal="left" vertical="center" wrapText="1"/>
    </xf>
    <xf numFmtId="0" fontId="5" fillId="0" borderId="37" xfId="0" applyFont="1" applyBorder="1" applyAlignment="1">
      <alignment horizontal="center" vertical="center" wrapText="1"/>
    </xf>
    <xf numFmtId="0" fontId="5" fillId="0" borderId="42" xfId="0" applyFont="1" applyBorder="1" applyAlignment="1">
      <alignment horizontal="center" vertical="center" wrapText="1"/>
    </xf>
    <xf numFmtId="3" fontId="7" fillId="4" borderId="3" xfId="0" applyNumberFormat="1" applyFont="1" applyFill="1" applyBorder="1" applyAlignment="1">
      <alignment horizontal="center" vertical="center" shrinkToFit="1"/>
    </xf>
    <xf numFmtId="0" fontId="5" fillId="0" borderId="9" xfId="0" applyFont="1" applyBorder="1" applyAlignment="1">
      <alignment horizontal="left" vertical="center" shrinkToFit="1"/>
    </xf>
    <xf numFmtId="3" fontId="7" fillId="4" borderId="32" xfId="0" applyNumberFormat="1" applyFont="1" applyFill="1" applyBorder="1" applyAlignment="1">
      <alignment horizontal="center" vertical="center" shrinkToFit="1"/>
    </xf>
    <xf numFmtId="177" fontId="7" fillId="0" borderId="53" xfId="0" applyNumberFormat="1" applyFont="1" applyBorder="1" applyAlignment="1">
      <alignment horizontal="right" vertical="center" shrinkToFit="1"/>
    </xf>
    <xf numFmtId="177" fontId="7" fillId="0" borderId="94" xfId="0" applyNumberFormat="1" applyFont="1" applyBorder="1" applyAlignment="1">
      <alignment horizontal="right" vertical="center" shrinkToFit="1"/>
    </xf>
    <xf numFmtId="0" fontId="3" fillId="0" borderId="78" xfId="0" applyFont="1" applyBorder="1" applyAlignment="1">
      <alignment horizontal="center" vertical="center"/>
    </xf>
    <xf numFmtId="0" fontId="3" fillId="0" borderId="56" xfId="0" applyFont="1" applyBorder="1" applyAlignment="1">
      <alignment horizontal="center" vertical="center"/>
    </xf>
    <xf numFmtId="0" fontId="3" fillId="0" borderId="64" xfId="0" applyFont="1" applyBorder="1" applyAlignment="1">
      <alignment horizontal="center" vertical="center"/>
    </xf>
    <xf numFmtId="0" fontId="3" fillId="0" borderId="63" xfId="0" applyFont="1" applyBorder="1" applyAlignment="1">
      <alignment horizontal="center" vertical="center"/>
    </xf>
    <xf numFmtId="0" fontId="13" fillId="2" borderId="64" xfId="0" applyFont="1" applyFill="1" applyBorder="1" applyAlignment="1">
      <alignment horizontal="center" vertical="center"/>
    </xf>
    <xf numFmtId="0" fontId="3" fillId="0" borderId="61" xfId="0" applyFont="1" applyBorder="1" applyAlignment="1">
      <alignment horizontal="center" vertical="center"/>
    </xf>
    <xf numFmtId="0" fontId="3" fillId="0" borderId="0" xfId="0" applyFont="1" applyAlignment="1">
      <alignment vertical="center" wrapText="1"/>
    </xf>
    <xf numFmtId="177" fontId="7" fillId="0" borderId="95" xfId="0" applyNumberFormat="1" applyFont="1" applyBorder="1" applyAlignment="1">
      <alignment horizontal="right" vertical="center" shrinkToFit="1"/>
    </xf>
    <xf numFmtId="0" fontId="5" fillId="0" borderId="69" xfId="0" applyFont="1" applyBorder="1" applyAlignment="1">
      <alignment horizontal="left" vertical="center" wrapText="1"/>
    </xf>
    <xf numFmtId="3" fontId="7" fillId="0" borderId="2" xfId="0" applyNumberFormat="1" applyFont="1" applyBorder="1" applyAlignment="1">
      <alignment horizontal="center" vertical="center" shrinkToFit="1"/>
    </xf>
    <xf numFmtId="3" fontId="7" fillId="0" borderId="69" xfId="0" applyNumberFormat="1" applyFont="1" applyBorder="1" applyAlignment="1">
      <alignment horizontal="right" vertical="center" shrinkToFit="1"/>
    </xf>
    <xf numFmtId="177" fontId="7" fillId="0" borderId="96" xfId="0" applyNumberFormat="1" applyFont="1" applyBorder="1" applyAlignment="1">
      <alignment horizontal="right" vertical="center" shrinkToFit="1"/>
    </xf>
    <xf numFmtId="3" fontId="7" fillId="0" borderId="9" xfId="0" applyNumberFormat="1" applyFont="1" applyBorder="1" applyAlignment="1">
      <alignment horizontal="center" vertical="center" shrinkToFit="1"/>
    </xf>
    <xf numFmtId="177" fontId="7" fillId="0" borderId="40" xfId="0" applyNumberFormat="1" applyFont="1" applyBorder="1" applyAlignment="1">
      <alignment horizontal="right" vertical="center" shrinkToFit="1"/>
    </xf>
    <xf numFmtId="0" fontId="7" fillId="0" borderId="0" xfId="0" applyFont="1" applyAlignment="1">
      <alignment horizontal="center" vertical="center"/>
    </xf>
    <xf numFmtId="177" fontId="3" fillId="0" borderId="9" xfId="0" applyNumberFormat="1" applyFont="1" applyBorder="1" applyAlignment="1">
      <alignment vertical="center"/>
    </xf>
    <xf numFmtId="0" fontId="5" fillId="0" borderId="88" xfId="0" applyFont="1" applyBorder="1" applyAlignment="1">
      <alignment horizontal="left" vertical="center" wrapText="1"/>
    </xf>
    <xf numFmtId="0" fontId="8" fillId="0" borderId="0" xfId="0" applyFont="1" applyAlignment="1">
      <alignment horizontal="right" wrapText="1"/>
    </xf>
    <xf numFmtId="0" fontId="14" fillId="0" borderId="0" xfId="0" applyFont="1" applyAlignment="1">
      <alignment vertical="center" wrapText="1"/>
    </xf>
    <xf numFmtId="177" fontId="3" fillId="0" borderId="0" xfId="0" applyNumberFormat="1" applyFont="1" applyAlignment="1">
      <alignment vertical="center" wrapText="1"/>
    </xf>
    <xf numFmtId="0" fontId="17" fillId="0" borderId="0" xfId="0" applyFont="1" applyAlignment="1">
      <alignment horizontal="center" vertical="center" wrapText="1"/>
    </xf>
    <xf numFmtId="0" fontId="6" fillId="6" borderId="32" xfId="0" applyFont="1" applyFill="1" applyBorder="1" applyAlignment="1">
      <alignment horizontal="center" vertical="center" wrapText="1"/>
    </xf>
    <xf numFmtId="0" fontId="6" fillId="6" borderId="33" xfId="0" applyFont="1" applyFill="1" applyBorder="1" applyAlignment="1">
      <alignment horizontal="center" vertical="center" wrapText="1"/>
    </xf>
    <xf numFmtId="3" fontId="7" fillId="0" borderId="52" xfId="0" applyNumberFormat="1" applyFont="1" applyBorder="1" applyAlignment="1">
      <alignment horizontal="center" vertical="center" shrinkToFit="1"/>
    </xf>
    <xf numFmtId="3" fontId="7" fillId="0" borderId="52" xfId="0" applyNumberFormat="1" applyFont="1" applyBorder="1" applyAlignment="1">
      <alignment horizontal="right" vertical="center" shrinkToFit="1"/>
    </xf>
    <xf numFmtId="3" fontId="7" fillId="6" borderId="28" xfId="0" applyNumberFormat="1" applyFont="1" applyFill="1" applyBorder="1" applyAlignment="1">
      <alignment horizontal="right" vertical="center" shrinkToFit="1"/>
    </xf>
    <xf numFmtId="3" fontId="7" fillId="6" borderId="32" xfId="0" applyNumberFormat="1" applyFont="1" applyFill="1" applyBorder="1" applyAlignment="1">
      <alignment horizontal="right" vertical="center" shrinkToFit="1"/>
    </xf>
    <xf numFmtId="3" fontId="7" fillId="6" borderId="1" xfId="0" applyNumberFormat="1" applyFont="1" applyFill="1" applyBorder="1" applyAlignment="1">
      <alignment horizontal="right" vertical="center" shrinkToFit="1"/>
    </xf>
    <xf numFmtId="3" fontId="7" fillId="6" borderId="37" xfId="0" applyNumberFormat="1" applyFont="1" applyFill="1" applyBorder="1" applyAlignment="1">
      <alignment horizontal="right" vertical="center" shrinkToFit="1"/>
    </xf>
    <xf numFmtId="3" fontId="7" fillId="6" borderId="9" xfId="0" applyNumberFormat="1" applyFont="1" applyFill="1" applyBorder="1" applyAlignment="1">
      <alignment horizontal="right" vertical="center" shrinkToFit="1"/>
    </xf>
    <xf numFmtId="3" fontId="7" fillId="6" borderId="69" xfId="0" applyNumberFormat="1" applyFont="1" applyFill="1" applyBorder="1" applyAlignment="1">
      <alignment horizontal="right" vertical="center" shrinkToFit="1"/>
    </xf>
    <xf numFmtId="3" fontId="7" fillId="6" borderId="42" xfId="0" applyNumberFormat="1" applyFont="1" applyFill="1" applyBorder="1" applyAlignment="1">
      <alignment horizontal="right" vertical="center" shrinkToFit="1"/>
    </xf>
    <xf numFmtId="3" fontId="7" fillId="6" borderId="3" xfId="0" applyNumberFormat="1" applyFont="1" applyFill="1" applyBorder="1" applyAlignment="1">
      <alignment horizontal="right" vertical="center" shrinkToFit="1"/>
    </xf>
    <xf numFmtId="3" fontId="7" fillId="6" borderId="52" xfId="0" applyNumberFormat="1" applyFont="1" applyFill="1" applyBorder="1" applyAlignment="1">
      <alignment horizontal="right" vertical="center" shrinkToFit="1"/>
    </xf>
    <xf numFmtId="0" fontId="3" fillId="6" borderId="9" xfId="0" applyFont="1" applyFill="1" applyBorder="1" applyAlignment="1">
      <alignment horizontal="right" vertical="center"/>
    </xf>
    <xf numFmtId="0" fontId="3" fillId="6" borderId="69" xfId="0" applyFont="1" applyFill="1" applyBorder="1" applyAlignment="1">
      <alignment horizontal="right" vertical="center"/>
    </xf>
    <xf numFmtId="0" fontId="5" fillId="0" borderId="69" xfId="0" applyFont="1" applyBorder="1" applyAlignment="1">
      <alignment horizontal="center" vertical="center" wrapText="1"/>
    </xf>
    <xf numFmtId="1" fontId="5" fillId="0" borderId="9" xfId="0" applyNumberFormat="1" applyFont="1" applyBorder="1" applyAlignment="1">
      <alignment horizontal="center" vertical="center" shrinkToFit="1"/>
    </xf>
    <xf numFmtId="3" fontId="7" fillId="4" borderId="7" xfId="0" applyNumberFormat="1" applyFont="1" applyFill="1" applyBorder="1" applyAlignment="1">
      <alignment horizontal="center" vertical="center" shrinkToFit="1"/>
    </xf>
    <xf numFmtId="3" fontId="7" fillId="4" borderId="69" xfId="0" applyNumberFormat="1" applyFont="1" applyFill="1" applyBorder="1" applyAlignment="1">
      <alignment horizontal="right" vertical="center" shrinkToFit="1"/>
    </xf>
    <xf numFmtId="3" fontId="7" fillId="6" borderId="2" xfId="0" applyNumberFormat="1" applyFont="1" applyFill="1" applyBorder="1" applyAlignment="1">
      <alignment horizontal="right" vertical="center" shrinkToFit="1"/>
    </xf>
    <xf numFmtId="3" fontId="7" fillId="0" borderId="15" xfId="0" applyNumberFormat="1" applyFont="1" applyBorder="1" applyAlignment="1">
      <alignment horizontal="right" vertical="center" shrinkToFit="1"/>
    </xf>
    <xf numFmtId="3" fontId="7" fillId="4" borderId="9" xfId="0" applyNumberFormat="1" applyFont="1" applyFill="1" applyBorder="1" applyAlignment="1">
      <alignment horizontal="center" vertical="center" shrinkToFit="1"/>
    </xf>
    <xf numFmtId="3" fontId="7" fillId="4" borderId="2" xfId="0" applyNumberFormat="1" applyFont="1" applyFill="1" applyBorder="1" applyAlignment="1">
      <alignment horizontal="center" vertical="center" shrinkToFit="1"/>
    </xf>
    <xf numFmtId="49" fontId="3" fillId="0" borderId="0" xfId="0" applyNumberFormat="1" applyFont="1" applyAlignment="1">
      <alignment horizontal="left" vertical="center"/>
    </xf>
    <xf numFmtId="177" fontId="3" fillId="0" borderId="69" xfId="0" applyNumberFormat="1" applyFont="1" applyBorder="1" applyAlignment="1">
      <alignment vertical="center"/>
    </xf>
    <xf numFmtId="0" fontId="3" fillId="6" borderId="69" xfId="0" applyFont="1" applyFill="1" applyBorder="1" applyAlignment="1">
      <alignment horizontal="center" vertical="center"/>
    </xf>
    <xf numFmtId="177" fontId="3" fillId="0" borderId="103" xfId="0" applyNumberFormat="1" applyFont="1" applyBorder="1" applyAlignment="1">
      <alignment vertical="center"/>
    </xf>
    <xf numFmtId="0" fontId="3" fillId="6" borderId="103" xfId="0" applyFont="1" applyFill="1" applyBorder="1" applyAlignment="1">
      <alignment horizontal="center" vertical="center"/>
    </xf>
    <xf numFmtId="0" fontId="3" fillId="0" borderId="9" xfId="0" applyFont="1" applyBorder="1" applyAlignment="1">
      <alignment horizontal="center" vertical="center" wrapText="1"/>
    </xf>
    <xf numFmtId="0" fontId="5" fillId="0" borderId="0" xfId="0" applyFont="1" applyAlignment="1">
      <alignment horizontal="left" vertical="center" wrapText="1"/>
    </xf>
    <xf numFmtId="0" fontId="5" fillId="0" borderId="69" xfId="0" applyFont="1" applyBorder="1" applyAlignment="1">
      <alignment horizontal="center" vertical="center" wrapText="1"/>
    </xf>
    <xf numFmtId="0" fontId="5" fillId="0" borderId="8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Alignment="1">
      <alignment horizontal="right" vertical="top" wrapText="1"/>
    </xf>
    <xf numFmtId="0" fontId="5" fillId="3" borderId="9" xfId="0" applyFont="1" applyFill="1" applyBorder="1" applyAlignment="1">
      <alignment horizontal="center" vertical="center" wrapText="1"/>
    </xf>
    <xf numFmtId="0" fontId="5" fillId="3" borderId="81" xfId="0" applyFont="1" applyFill="1" applyBorder="1" applyAlignment="1">
      <alignment horizontal="center" vertical="center" wrapText="1"/>
    </xf>
    <xf numFmtId="0" fontId="3" fillId="3" borderId="8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69"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2" fillId="2" borderId="0" xfId="0" applyFont="1" applyFill="1" applyAlignment="1">
      <alignment horizontal="center" vertical="center" wrapText="1"/>
    </xf>
    <xf numFmtId="0" fontId="4" fillId="0" borderId="0" xfId="0" applyFont="1" applyAlignment="1">
      <alignment horizontal="left" vertical="center" wrapText="1"/>
    </xf>
    <xf numFmtId="0" fontId="8" fillId="0" borderId="0" xfId="0" applyFont="1" applyAlignment="1">
      <alignment horizontal="left" vertical="center" wrapText="1"/>
    </xf>
    <xf numFmtId="0" fontId="5" fillId="0" borderId="0" xfId="0" applyFont="1" applyAlignment="1">
      <alignment horizontal="right" wrapText="1"/>
    </xf>
    <xf numFmtId="0" fontId="5" fillId="3" borderId="2" xfId="0" applyFont="1" applyFill="1" applyBorder="1" applyAlignment="1">
      <alignment horizontal="center" vertical="center" wrapText="1"/>
    </xf>
    <xf numFmtId="0" fontId="5" fillId="0" borderId="9" xfId="0" applyFont="1" applyBorder="1" applyAlignment="1">
      <alignment horizontal="center" vertical="center" wrapText="1"/>
    </xf>
    <xf numFmtId="1" fontId="7" fillId="0" borderId="81" xfId="0" applyNumberFormat="1" applyFont="1" applyBorder="1" applyAlignment="1">
      <alignment horizontal="center" vertical="center" wrapText="1" shrinkToFit="1"/>
    </xf>
    <xf numFmtId="1" fontId="7" fillId="0" borderId="82" xfId="0" applyNumberFormat="1" applyFont="1" applyBorder="1" applyAlignment="1">
      <alignment horizontal="center" vertical="center" shrinkToFit="1"/>
    </xf>
    <xf numFmtId="1" fontId="7" fillId="0" borderId="2" xfId="0" applyNumberFormat="1" applyFont="1" applyBorder="1" applyAlignment="1">
      <alignment horizontal="center" vertical="center" wrapText="1" shrinkToFit="1"/>
    </xf>
    <xf numFmtId="1" fontId="7" fillId="0" borderId="3" xfId="0" applyNumberFormat="1" applyFont="1" applyBorder="1" applyAlignment="1">
      <alignment horizontal="center" vertical="center" shrinkToFit="1"/>
    </xf>
    <xf numFmtId="3" fontId="7" fillId="0" borderId="17" xfId="0" applyNumberFormat="1" applyFont="1" applyBorder="1" applyAlignment="1">
      <alignment horizontal="right" vertical="center" shrinkToFit="1"/>
    </xf>
    <xf numFmtId="3" fontId="7" fillId="0" borderId="3" xfId="0" applyNumberFormat="1" applyFont="1" applyBorder="1" applyAlignment="1">
      <alignment horizontal="right" vertical="center" shrinkToFit="1"/>
    </xf>
    <xf numFmtId="3" fontId="7" fillId="0" borderId="2" xfId="0" applyNumberFormat="1" applyFont="1" applyBorder="1" applyAlignment="1">
      <alignment horizontal="right" vertical="center" shrinkToFit="1"/>
    </xf>
    <xf numFmtId="0" fontId="3" fillId="0" borderId="11"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13" xfId="0" applyFont="1" applyBorder="1" applyAlignment="1">
      <alignment horizontal="center" vertical="center" wrapText="1"/>
    </xf>
    <xf numFmtId="0" fontId="10" fillId="0" borderId="0" xfId="0" applyFont="1" applyAlignment="1">
      <alignment horizontal="right" vertical="top" wrapText="1"/>
    </xf>
    <xf numFmtId="0" fontId="3" fillId="6" borderId="9" xfId="0" applyFont="1" applyFill="1" applyBorder="1" applyAlignment="1">
      <alignment horizontal="center" vertical="center"/>
    </xf>
    <xf numFmtId="0" fontId="3" fillId="0" borderId="9" xfId="0" applyFont="1" applyBorder="1" applyAlignment="1">
      <alignment horizontal="center" vertical="center"/>
    </xf>
    <xf numFmtId="0" fontId="11" fillId="0" borderId="25" xfId="0" applyFont="1" applyBorder="1" applyAlignment="1">
      <alignment horizontal="left" vertical="center"/>
    </xf>
    <xf numFmtId="0" fontId="3" fillId="0" borderId="0" xfId="0" applyFont="1" applyAlignment="1">
      <alignment horizontal="left" vertical="center"/>
    </xf>
    <xf numFmtId="176" fontId="3" fillId="0" borderId="9" xfId="0" applyNumberFormat="1" applyFont="1" applyBorder="1" applyAlignment="1">
      <alignment horizontal="center" vertical="center"/>
    </xf>
    <xf numFmtId="20" fontId="3" fillId="0" borderId="77" xfId="0" applyNumberFormat="1" applyFont="1" applyBorder="1" applyAlignment="1">
      <alignment horizontal="left" vertical="center"/>
    </xf>
    <xf numFmtId="0" fontId="3" fillId="0" borderId="77" xfId="0" applyFont="1" applyBorder="1" applyAlignment="1">
      <alignment horizontal="left" vertical="center"/>
    </xf>
    <xf numFmtId="0" fontId="3" fillId="0" borderId="62" xfId="0" applyFont="1" applyBorder="1" applyAlignment="1">
      <alignment horizontal="left" vertical="center"/>
    </xf>
    <xf numFmtId="0" fontId="3" fillId="0" borderId="0" xfId="0" applyFont="1" applyAlignment="1">
      <alignment horizontal="center" vertical="center"/>
    </xf>
    <xf numFmtId="0" fontId="13" fillId="2" borderId="55" xfId="0" applyFont="1" applyFill="1" applyBorder="1" applyAlignment="1">
      <alignment horizontal="center" vertical="center"/>
    </xf>
    <xf numFmtId="0" fontId="13" fillId="2" borderId="78" xfId="0" applyFont="1" applyFill="1" applyBorder="1" applyAlignment="1">
      <alignment horizontal="center" vertical="center"/>
    </xf>
    <xf numFmtId="0" fontId="3" fillId="0" borderId="64" xfId="0" applyFont="1" applyBorder="1" applyAlignment="1">
      <alignment horizontal="left" vertical="center"/>
    </xf>
    <xf numFmtId="0" fontId="3" fillId="0" borderId="63" xfId="0" applyFont="1" applyBorder="1" applyAlignment="1">
      <alignment horizontal="left" vertical="center"/>
    </xf>
    <xf numFmtId="20" fontId="3" fillId="0" borderId="0" xfId="0" applyNumberFormat="1" applyFont="1" applyAlignment="1">
      <alignment horizontal="left" vertical="center"/>
    </xf>
    <xf numFmtId="0" fontId="19" fillId="2" borderId="0" xfId="0" applyFont="1" applyFill="1" applyAlignment="1">
      <alignment horizontal="center" vertical="center" wrapText="1"/>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 fillId="0" borderId="88" xfId="0" applyFont="1" applyBorder="1" applyAlignment="1">
      <alignment horizontal="center" vertical="center"/>
    </xf>
    <xf numFmtId="177" fontId="3" fillId="0" borderId="98" xfId="0" applyNumberFormat="1" applyFont="1" applyBorder="1" applyAlignment="1">
      <alignment horizontal="right" vertical="center"/>
    </xf>
    <xf numFmtId="177" fontId="3" fillId="0" borderId="99" xfId="0" applyNumberFormat="1" applyFont="1" applyBorder="1" applyAlignment="1">
      <alignment horizontal="right" vertical="center"/>
    </xf>
    <xf numFmtId="178" fontId="3" fillId="0" borderId="9" xfId="0" applyNumberFormat="1" applyFont="1" applyBorder="1" applyAlignment="1">
      <alignment horizontal="right" vertical="center"/>
    </xf>
    <xf numFmtId="178" fontId="3" fillId="0" borderId="40" xfId="0" applyNumberFormat="1" applyFont="1" applyBorder="1" applyAlignment="1">
      <alignment horizontal="right" vertical="center"/>
    </xf>
    <xf numFmtId="0" fontId="15" fillId="7" borderId="55" xfId="0" applyFont="1" applyFill="1" applyBorder="1" applyAlignment="1">
      <alignment horizontal="center" vertical="center"/>
    </xf>
    <xf numFmtId="0" fontId="15" fillId="7" borderId="78" xfId="0" applyFont="1" applyFill="1" applyBorder="1" applyAlignment="1">
      <alignment horizontal="center" vertical="center"/>
    </xf>
    <xf numFmtId="0" fontId="15" fillId="7" borderId="56" xfId="0" applyFont="1" applyFill="1" applyBorder="1" applyAlignment="1">
      <alignment horizontal="center" vertical="center"/>
    </xf>
    <xf numFmtId="0" fontId="15" fillId="7" borderId="61" xfId="0" applyFont="1" applyFill="1" applyBorder="1" applyAlignment="1">
      <alignment horizontal="center" vertical="center"/>
    </xf>
    <xf numFmtId="0" fontId="15" fillId="7" borderId="77" xfId="0" applyFont="1" applyFill="1" applyBorder="1" applyAlignment="1">
      <alignment horizontal="center" vertical="center"/>
    </xf>
    <xf numFmtId="0" fontId="15" fillId="7" borderId="62" xfId="0" applyFont="1" applyFill="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64" xfId="0" applyFont="1" applyBorder="1" applyAlignment="1">
      <alignment horizontal="center" vertical="center"/>
    </xf>
    <xf numFmtId="0" fontId="3" fillId="0" borderId="63" xfId="0" applyFont="1" applyBorder="1" applyAlignment="1">
      <alignment horizontal="center" vertical="center"/>
    </xf>
    <xf numFmtId="0" fontId="3" fillId="0" borderId="99"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101" xfId="0" applyFont="1" applyBorder="1" applyAlignment="1">
      <alignment horizontal="center" vertical="center"/>
    </xf>
    <xf numFmtId="0" fontId="3" fillId="0" borderId="102" xfId="0" applyFont="1" applyBorder="1" applyAlignment="1">
      <alignment horizontal="center" vertical="center"/>
    </xf>
    <xf numFmtId="0" fontId="3" fillId="0" borderId="97" xfId="0" applyFont="1" applyBorder="1" applyAlignment="1">
      <alignment horizontal="center" vertical="center"/>
    </xf>
    <xf numFmtId="0" fontId="3" fillId="0" borderId="100"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49" xfId="0" applyFont="1" applyBorder="1" applyAlignment="1">
      <alignment horizontal="center" vertical="center"/>
    </xf>
    <xf numFmtId="0" fontId="3" fillId="0" borderId="79"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6" borderId="49" xfId="0" applyFont="1" applyFill="1" applyBorder="1" applyAlignment="1">
      <alignment horizontal="center" vertical="top"/>
    </xf>
    <xf numFmtId="0" fontId="3" fillId="6" borderId="79" xfId="0" applyFont="1" applyFill="1" applyBorder="1" applyAlignment="1">
      <alignment horizontal="center" vertical="top"/>
    </xf>
    <xf numFmtId="0" fontId="3" fillId="6" borderId="50" xfId="0" applyFont="1" applyFill="1" applyBorder="1" applyAlignment="1">
      <alignment horizontal="center" vertical="top"/>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51" xfId="0" applyFont="1" applyBorder="1" applyAlignment="1">
      <alignment horizontal="center" vertical="center" wrapText="1"/>
    </xf>
    <xf numFmtId="0" fontId="3" fillId="0" borderId="86" xfId="0" applyFont="1" applyBorder="1" applyAlignment="1">
      <alignment horizontal="center" vertical="center" shrinkToFit="1"/>
    </xf>
    <xf numFmtId="0" fontId="3" fillId="0" borderId="87" xfId="0" applyFont="1" applyBorder="1" applyAlignment="1">
      <alignment horizontal="center" vertical="center" shrinkToFit="1"/>
    </xf>
    <xf numFmtId="0" fontId="3" fillId="0" borderId="88" xfId="0" applyFont="1" applyBorder="1" applyAlignment="1">
      <alignment horizontal="center" vertical="center" shrinkToFit="1"/>
    </xf>
    <xf numFmtId="0" fontId="18" fillId="5" borderId="64" xfId="0" applyFont="1" applyFill="1" applyBorder="1" applyAlignment="1">
      <alignment horizontal="left" vertical="center" wrapText="1"/>
    </xf>
    <xf numFmtId="0" fontId="18" fillId="5" borderId="54" xfId="0" applyFont="1" applyFill="1" applyBorder="1" applyAlignment="1">
      <alignment horizontal="left" vertical="center"/>
    </xf>
    <xf numFmtId="0" fontId="18" fillId="5" borderId="57" xfId="0" applyFont="1" applyFill="1" applyBorder="1" applyAlignment="1">
      <alignment horizontal="left" vertical="center"/>
    </xf>
    <xf numFmtId="0" fontId="18" fillId="5" borderId="13" xfId="0" applyFont="1" applyFill="1" applyBorder="1" applyAlignment="1">
      <alignment horizontal="left" vertical="center"/>
    </xf>
    <xf numFmtId="176" fontId="3" fillId="0" borderId="24" xfId="0" applyNumberFormat="1" applyFont="1" applyBorder="1" applyAlignment="1">
      <alignment horizontal="right" vertical="center"/>
    </xf>
    <xf numFmtId="176" fontId="3" fillId="0" borderId="63" xfId="0" applyNumberFormat="1" applyFont="1" applyBorder="1" applyAlignment="1">
      <alignment horizontal="right" vertical="center"/>
    </xf>
    <xf numFmtId="176" fontId="3" fillId="0" borderId="12" xfId="0" applyNumberFormat="1" applyFont="1" applyBorder="1" applyAlignment="1">
      <alignment horizontal="right" vertical="center"/>
    </xf>
    <xf numFmtId="176" fontId="3" fillId="0" borderId="58" xfId="0" applyNumberFormat="1" applyFont="1" applyBorder="1" applyAlignment="1">
      <alignment horizontal="right" vertical="center"/>
    </xf>
    <xf numFmtId="0" fontId="18" fillId="5" borderId="55" xfId="0" applyFont="1" applyFill="1" applyBorder="1" applyAlignment="1">
      <alignment horizontal="left" vertical="center"/>
    </xf>
    <xf numFmtId="0" fontId="18" fillId="5" borderId="46" xfId="0" applyFont="1" applyFill="1" applyBorder="1" applyAlignment="1">
      <alignment horizontal="left" vertical="center"/>
    </xf>
    <xf numFmtId="176" fontId="3" fillId="0" borderId="44" xfId="0" applyNumberFormat="1" applyFont="1" applyBorder="1" applyAlignment="1">
      <alignment horizontal="right" vertical="center"/>
    </xf>
    <xf numFmtId="176" fontId="3" fillId="0" borderId="56" xfId="0" applyNumberFormat="1" applyFont="1" applyBorder="1" applyAlignment="1">
      <alignment horizontal="right"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39" xfId="0" applyFont="1" applyBorder="1" applyAlignment="1">
      <alignment horizontal="center" vertical="center"/>
    </xf>
    <xf numFmtId="0" fontId="3" fillId="0" borderId="77" xfId="0" applyFont="1" applyBorder="1" applyAlignment="1">
      <alignment horizontal="center" vertical="center"/>
    </xf>
    <xf numFmtId="177" fontId="3" fillId="0" borderId="9" xfId="0" applyNumberFormat="1" applyFont="1" applyBorder="1" applyAlignment="1">
      <alignment horizontal="right" vertical="center"/>
    </xf>
    <xf numFmtId="177" fontId="3" fillId="0" borderId="40" xfId="0" applyNumberFormat="1" applyFont="1" applyBorder="1" applyAlignment="1">
      <alignment horizontal="right" vertical="center"/>
    </xf>
    <xf numFmtId="177" fontId="3" fillId="0" borderId="10" xfId="0" applyNumberFormat="1" applyFont="1" applyBorder="1" applyAlignment="1">
      <alignment horizontal="right" vertical="center"/>
    </xf>
    <xf numFmtId="177" fontId="3" fillId="0" borderId="60" xfId="0" applyNumberFormat="1" applyFont="1" applyBorder="1" applyAlignment="1">
      <alignment horizontal="right" vertical="center"/>
    </xf>
    <xf numFmtId="0" fontId="18" fillId="5" borderId="59" xfId="0" applyFont="1" applyFill="1" applyBorder="1" applyAlignment="1">
      <alignment horizontal="left" vertical="center" wrapText="1"/>
    </xf>
    <xf numFmtId="0" fontId="18" fillId="5" borderId="11" xfId="0" applyFont="1" applyFill="1" applyBorder="1" applyAlignment="1">
      <alignment horizontal="left" vertical="center"/>
    </xf>
    <xf numFmtId="176" fontId="11" fillId="0" borderId="78" xfId="0" applyNumberFormat="1" applyFont="1" applyBorder="1" applyAlignment="1">
      <alignment horizontal="right" vertical="center"/>
    </xf>
    <xf numFmtId="176" fontId="11" fillId="0" borderId="56" xfId="0" applyNumberFormat="1" applyFont="1" applyBorder="1" applyAlignment="1">
      <alignment horizontal="right" vertical="center"/>
    </xf>
    <xf numFmtId="176" fontId="11" fillId="0" borderId="77" xfId="0" applyNumberFormat="1" applyFont="1" applyBorder="1" applyAlignment="1">
      <alignment horizontal="right" vertical="center"/>
    </xf>
    <xf numFmtId="176" fontId="11" fillId="0" borderId="62" xfId="0" applyNumberFormat="1" applyFont="1" applyBorder="1" applyAlignment="1">
      <alignment horizontal="right" vertical="center"/>
    </xf>
    <xf numFmtId="0" fontId="18" fillId="5" borderId="65" xfId="0" applyFont="1" applyFill="1" applyBorder="1" applyAlignment="1">
      <alignment horizontal="center" vertical="center"/>
    </xf>
    <xf numFmtId="0" fontId="18" fillId="5" borderId="67"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1" xfId="0" applyFont="1" applyBorder="1" applyAlignment="1">
      <alignment horizontal="center" vertical="center" wrapText="1"/>
    </xf>
    <xf numFmtId="0" fontId="3" fillId="0" borderId="91" xfId="0" applyFont="1" applyBorder="1" applyAlignment="1">
      <alignment horizontal="center" vertical="center" wrapText="1"/>
    </xf>
    <xf numFmtId="0" fontId="3" fillId="0" borderId="92" xfId="0" applyFont="1" applyBorder="1" applyAlignment="1">
      <alignment horizontal="center" vertical="center" wrapText="1"/>
    </xf>
    <xf numFmtId="0" fontId="3" fillId="0" borderId="93" xfId="0" applyFont="1" applyBorder="1" applyAlignment="1">
      <alignment horizontal="center" vertical="center" wrapText="1"/>
    </xf>
    <xf numFmtId="0" fontId="5" fillId="0" borderId="89" xfId="0" applyFont="1" applyBorder="1" applyAlignment="1">
      <alignment horizontal="center" vertical="center" wrapText="1"/>
    </xf>
    <xf numFmtId="0" fontId="5" fillId="0" borderId="90" xfId="0" applyFont="1" applyBorder="1" applyAlignment="1">
      <alignment horizontal="center" vertical="center" wrapText="1"/>
    </xf>
    <xf numFmtId="0" fontId="5" fillId="0" borderId="26"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3"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61" xfId="0" applyFont="1" applyBorder="1" applyAlignment="1">
      <alignment horizontal="center" vertical="center" wrapText="1"/>
    </xf>
    <xf numFmtId="0" fontId="5" fillId="6" borderId="36"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16" fillId="5" borderId="49" xfId="0" applyFont="1" applyFill="1" applyBorder="1" applyAlignment="1">
      <alignment horizontal="left" vertical="center" wrapText="1"/>
    </xf>
    <xf numFmtId="0" fontId="16" fillId="5" borderId="50" xfId="0" applyFont="1" applyFill="1" applyBorder="1" applyAlignment="1">
      <alignment horizontal="left" vertical="center" wrapText="1"/>
    </xf>
    <xf numFmtId="0" fontId="16" fillId="5" borderId="79" xfId="0" applyFont="1" applyFill="1" applyBorder="1" applyAlignment="1">
      <alignment horizontal="left" vertical="center" wrapText="1"/>
    </xf>
    <xf numFmtId="0" fontId="18" fillId="5" borderId="66" xfId="0" applyFont="1" applyFill="1" applyBorder="1" applyAlignment="1">
      <alignment horizontal="center" vertical="center"/>
    </xf>
    <xf numFmtId="0" fontId="18" fillId="5" borderId="56" xfId="0" applyFont="1" applyFill="1" applyBorder="1" applyAlignment="1">
      <alignment horizontal="left" vertical="center"/>
    </xf>
    <xf numFmtId="0" fontId="18" fillId="5" borderId="61" xfId="0" applyFont="1" applyFill="1" applyBorder="1" applyAlignment="1">
      <alignment horizontal="left" vertical="center"/>
    </xf>
    <xf numFmtId="0" fontId="18" fillId="5" borderId="62" xfId="0" applyFont="1" applyFill="1" applyBorder="1" applyAlignment="1">
      <alignment horizontal="left" vertical="center"/>
    </xf>
    <xf numFmtId="176" fontId="3" fillId="0" borderId="78" xfId="0" applyNumberFormat="1" applyFont="1" applyBorder="1" applyAlignment="1">
      <alignment horizontal="right" vertical="center"/>
    </xf>
    <xf numFmtId="176" fontId="3" fillId="0" borderId="77" xfId="0" applyNumberFormat="1" applyFont="1" applyBorder="1" applyAlignment="1">
      <alignment horizontal="right" vertical="center"/>
    </xf>
    <xf numFmtId="176" fontId="3" fillId="0" borderId="62" xfId="0" applyNumberFormat="1" applyFont="1" applyBorder="1" applyAlignment="1">
      <alignment horizontal="right" vertical="center"/>
    </xf>
    <xf numFmtId="176" fontId="3" fillId="0" borderId="10" xfId="0" applyNumberFormat="1" applyFont="1" applyBorder="1" applyAlignment="1">
      <alignment horizontal="right" vertical="center"/>
    </xf>
    <xf numFmtId="176" fontId="3" fillId="0" borderId="60" xfId="0" applyNumberFormat="1" applyFont="1" applyBorder="1" applyAlignment="1">
      <alignment horizontal="right" vertical="center"/>
    </xf>
    <xf numFmtId="176" fontId="3" fillId="0" borderId="47" xfId="0" applyNumberFormat="1" applyFont="1" applyBorder="1" applyAlignment="1">
      <alignment horizontal="right" vertical="center"/>
    </xf>
    <xf numFmtId="0" fontId="18" fillId="5" borderId="48" xfId="0" applyFont="1" applyFill="1" applyBorder="1" applyAlignment="1">
      <alignment horizontal="left" vertical="center"/>
    </xf>
    <xf numFmtId="0" fontId="18" fillId="5" borderId="55" xfId="0" applyFont="1" applyFill="1" applyBorder="1" applyAlignment="1">
      <alignment horizontal="left" vertical="center" wrapText="1"/>
    </xf>
    <xf numFmtId="0" fontId="18" fillId="5" borderId="59" xfId="0" applyFont="1" applyFill="1" applyBorder="1" applyAlignment="1">
      <alignment horizontal="left" vertical="center"/>
    </xf>
    <xf numFmtId="0" fontId="5" fillId="6" borderId="72" xfId="0" applyFont="1" applyFill="1" applyBorder="1" applyAlignment="1">
      <alignment horizontal="center" vertical="center" wrapText="1"/>
    </xf>
    <xf numFmtId="0" fontId="5" fillId="6" borderId="73" xfId="0" applyFont="1" applyFill="1" applyBorder="1" applyAlignment="1">
      <alignment horizontal="center" vertical="center" wrapText="1"/>
    </xf>
    <xf numFmtId="0" fontId="5" fillId="6" borderId="74"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45" xfId="0" applyFont="1" applyFill="1" applyBorder="1" applyAlignment="1">
      <alignment horizontal="center" vertical="center" wrapText="1"/>
    </xf>
    <xf numFmtId="0" fontId="5" fillId="6" borderId="75"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7" fillId="6" borderId="37" xfId="0" applyFont="1" applyFill="1" applyBorder="1" applyAlignment="1">
      <alignment horizontal="center" vertical="center"/>
    </xf>
    <xf numFmtId="0" fontId="7" fillId="6" borderId="38" xfId="0" applyFont="1" applyFill="1" applyBorder="1" applyAlignment="1">
      <alignment horizontal="center" vertical="center"/>
    </xf>
    <xf numFmtId="178" fontId="3" fillId="0" borderId="9" xfId="0" applyNumberFormat="1" applyFont="1" applyBorder="1" applyAlignment="1">
      <alignment vertical="center"/>
    </xf>
    <xf numFmtId="178" fontId="3" fillId="0" borderId="40" xfId="0" applyNumberFormat="1" applyFont="1" applyBorder="1" applyAlignment="1">
      <alignment vertical="center"/>
    </xf>
    <xf numFmtId="0" fontId="3" fillId="0" borderId="50" xfId="0" applyFont="1" applyBorder="1" applyAlignment="1">
      <alignment horizontal="center" vertical="center"/>
    </xf>
    <xf numFmtId="0" fontId="3" fillId="0" borderId="70" xfId="0" applyFont="1" applyBorder="1" applyAlignment="1">
      <alignment horizontal="center" vertical="center"/>
    </xf>
    <xf numFmtId="0" fontId="3" fillId="0" borderId="78" xfId="0" applyFont="1" applyBorder="1" applyAlignment="1">
      <alignment horizontal="center" vertical="top"/>
    </xf>
    <xf numFmtId="178" fontId="3" fillId="0" borderId="98" xfId="0" applyNumberFormat="1" applyFont="1" applyBorder="1" applyAlignment="1">
      <alignment vertical="center"/>
    </xf>
    <xf numFmtId="178" fontId="3" fillId="0" borderId="99" xfId="0" applyNumberFormat="1" applyFont="1" applyBorder="1" applyAlignment="1">
      <alignment vertical="center"/>
    </xf>
    <xf numFmtId="177" fontId="3" fillId="0" borderId="98" xfId="0" applyNumberFormat="1" applyFont="1" applyBorder="1" applyAlignment="1">
      <alignment vertical="center"/>
    </xf>
    <xf numFmtId="177" fontId="3" fillId="0" borderId="99" xfId="0" applyNumberFormat="1" applyFont="1" applyBorder="1" applyAlignment="1">
      <alignment vertical="center"/>
    </xf>
    <xf numFmtId="177" fontId="3" fillId="0" borderId="104" xfId="0" applyNumberFormat="1" applyFont="1" applyBorder="1" applyAlignment="1">
      <alignment vertical="center"/>
    </xf>
    <xf numFmtId="177" fontId="3" fillId="0" borderId="79" xfId="0" applyNumberFormat="1"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22"/>
  <sheetViews>
    <sheetView topLeftCell="A104" zoomScale="90" zoomScaleNormal="90" workbookViewId="0">
      <selection activeCell="A121" sqref="A121:J121"/>
    </sheetView>
  </sheetViews>
  <sheetFormatPr defaultRowHeight="12" x14ac:dyDescent="0.25"/>
  <cols>
    <col min="1" max="1" width="6.77734375" style="1" customWidth="1"/>
    <col min="2" max="2" width="5.77734375" style="1" customWidth="1"/>
    <col min="3" max="3" width="28" style="10" customWidth="1"/>
    <col min="4" max="4" width="8.5546875" style="1" customWidth="1"/>
    <col min="5" max="6" width="11.44140625" style="1" customWidth="1"/>
    <col min="7" max="10" width="15.6640625" style="1" customWidth="1"/>
    <col min="11" max="16384" width="8.88671875" style="1"/>
  </cols>
  <sheetData>
    <row r="1" spans="1:10" ht="32.4" customHeight="1" x14ac:dyDescent="0.25">
      <c r="A1" s="151" t="s">
        <v>278</v>
      </c>
      <c r="B1" s="151"/>
      <c r="C1" s="151"/>
      <c r="D1" s="151"/>
      <c r="E1" s="151"/>
      <c r="F1" s="151"/>
      <c r="G1" s="151"/>
      <c r="H1" s="151"/>
      <c r="I1" s="151"/>
      <c r="J1" s="151"/>
    </row>
    <row r="2" spans="1:10" ht="13.2" customHeight="1" x14ac:dyDescent="0.25">
      <c r="A2" s="2"/>
      <c r="B2" s="2"/>
      <c r="C2" s="9"/>
      <c r="D2" s="2"/>
      <c r="E2" s="2"/>
      <c r="F2" s="2"/>
      <c r="G2" s="2"/>
      <c r="H2" s="2"/>
      <c r="I2" s="2"/>
      <c r="J2" s="7" t="s">
        <v>0</v>
      </c>
    </row>
    <row r="3" spans="1:10" s="6" customFormat="1" ht="22.8" customHeight="1" x14ac:dyDescent="0.25">
      <c r="A3" s="152" t="s">
        <v>88</v>
      </c>
      <c r="B3" s="152"/>
      <c r="C3" s="152"/>
      <c r="D3" s="152"/>
      <c r="E3" s="152"/>
      <c r="F3" s="152"/>
      <c r="G3" s="152"/>
      <c r="H3" s="152"/>
      <c r="I3" s="152"/>
      <c r="J3" s="152"/>
    </row>
    <row r="4" spans="1:10" s="6" customFormat="1" ht="22.8" customHeight="1" x14ac:dyDescent="0.25">
      <c r="A4" s="152"/>
      <c r="B4" s="152"/>
      <c r="C4" s="152"/>
      <c r="D4" s="152"/>
      <c r="E4" s="152"/>
      <c r="F4" s="152"/>
      <c r="G4" s="152"/>
      <c r="H4" s="152"/>
      <c r="I4" s="152"/>
      <c r="J4" s="152"/>
    </row>
    <row r="5" spans="1:10" s="6" customFormat="1" ht="22.8" customHeight="1" x14ac:dyDescent="0.25">
      <c r="A5" s="153" t="s">
        <v>41</v>
      </c>
      <c r="B5" s="153"/>
      <c r="C5" s="153"/>
      <c r="D5" s="65"/>
      <c r="E5" s="65"/>
      <c r="F5" s="65"/>
      <c r="G5" s="65"/>
      <c r="H5" s="65"/>
      <c r="I5" s="65"/>
      <c r="J5" s="65"/>
    </row>
    <row r="6" spans="1:10" s="6" customFormat="1" ht="22.8" customHeight="1" x14ac:dyDescent="0.25">
      <c r="A6" s="130" t="s">
        <v>40</v>
      </c>
      <c r="B6" s="130"/>
      <c r="C6" s="130"/>
      <c r="D6" s="130"/>
      <c r="E6" s="130"/>
      <c r="F6" s="130"/>
      <c r="G6" s="130"/>
      <c r="H6" s="130"/>
      <c r="I6" s="130"/>
      <c r="J6" s="130"/>
    </row>
    <row r="7" spans="1:10" s="6" customFormat="1" ht="22.8" customHeight="1" x14ac:dyDescent="0.25">
      <c r="A7" s="130" t="s">
        <v>227</v>
      </c>
      <c r="B7" s="130"/>
      <c r="C7" s="130"/>
      <c r="D7" s="130"/>
      <c r="E7" s="130"/>
      <c r="F7" s="130"/>
      <c r="G7" s="130"/>
      <c r="H7" s="130"/>
      <c r="I7" s="130"/>
      <c r="J7" s="130"/>
    </row>
    <row r="8" spans="1:10" s="6" customFormat="1" ht="22.8" customHeight="1" x14ac:dyDescent="0.25">
      <c r="A8" s="130" t="s">
        <v>55</v>
      </c>
      <c r="B8" s="130"/>
      <c r="C8" s="130"/>
      <c r="D8" s="130"/>
      <c r="E8" s="130"/>
      <c r="F8" s="130"/>
      <c r="G8" s="130"/>
      <c r="H8" s="130"/>
      <c r="I8" s="130"/>
      <c r="J8" s="130"/>
    </row>
    <row r="9" spans="1:10" s="6" customFormat="1" ht="22.8" customHeight="1" x14ac:dyDescent="0.25">
      <c r="A9" s="130" t="s">
        <v>74</v>
      </c>
      <c r="B9" s="130"/>
      <c r="C9" s="130"/>
      <c r="D9" s="130"/>
      <c r="E9" s="130"/>
      <c r="F9" s="130"/>
      <c r="G9" s="130"/>
      <c r="H9" s="130"/>
      <c r="I9" s="130"/>
      <c r="J9" s="130"/>
    </row>
    <row r="10" spans="1:10" s="6" customFormat="1" ht="22.8" customHeight="1" x14ac:dyDescent="0.25">
      <c r="A10" s="130" t="s">
        <v>211</v>
      </c>
      <c r="B10" s="130"/>
      <c r="C10" s="130"/>
      <c r="D10" s="130"/>
      <c r="E10" s="130"/>
      <c r="F10" s="130"/>
      <c r="G10" s="130"/>
      <c r="H10" s="130"/>
      <c r="I10" s="130"/>
      <c r="J10" s="130"/>
    </row>
    <row r="11" spans="1:10" ht="16.8" customHeight="1" x14ac:dyDescent="0.25">
      <c r="A11" s="65"/>
      <c r="B11" s="65"/>
      <c r="C11" s="65"/>
      <c r="D11" s="65"/>
      <c r="E11" s="65"/>
      <c r="F11" s="65"/>
      <c r="G11" s="65"/>
      <c r="H11" s="65"/>
      <c r="I11" s="65"/>
      <c r="J11" s="65"/>
    </row>
    <row r="12" spans="1:10" s="6" customFormat="1" ht="22.8" customHeight="1" x14ac:dyDescent="0.25">
      <c r="A12" s="153" t="s">
        <v>39</v>
      </c>
      <c r="B12" s="153"/>
      <c r="C12" s="153"/>
      <c r="D12" s="65"/>
      <c r="E12" s="65"/>
      <c r="F12" s="65"/>
      <c r="G12" s="65"/>
      <c r="H12" s="65"/>
      <c r="I12" s="65"/>
      <c r="J12" s="65"/>
    </row>
    <row r="13" spans="1:10" s="6" customFormat="1" ht="22.8" customHeight="1" x14ac:dyDescent="0.25">
      <c r="A13" s="130" t="s">
        <v>42</v>
      </c>
      <c r="B13" s="130"/>
      <c r="C13" s="130"/>
      <c r="D13" s="130"/>
      <c r="E13" s="130"/>
      <c r="F13" s="130"/>
      <c r="G13" s="130"/>
      <c r="H13" s="130"/>
      <c r="I13" s="130"/>
      <c r="J13" s="130"/>
    </row>
    <row r="14" spans="1:10" s="6" customFormat="1" ht="16.8" customHeight="1" x14ac:dyDescent="0.25">
      <c r="A14" s="130"/>
      <c r="B14" s="130"/>
      <c r="C14" s="130"/>
      <c r="D14" s="130"/>
      <c r="E14" s="130"/>
      <c r="F14" s="130"/>
      <c r="G14" s="130"/>
      <c r="H14" s="130"/>
      <c r="I14" s="130"/>
      <c r="J14" s="130"/>
    </row>
    <row r="15" spans="1:10" s="6" customFormat="1" ht="22.8" customHeight="1" x14ac:dyDescent="0.25">
      <c r="A15" s="153" t="s">
        <v>43</v>
      </c>
      <c r="B15" s="153"/>
      <c r="C15" s="153"/>
      <c r="D15" s="65"/>
      <c r="E15" s="65"/>
      <c r="F15" s="65"/>
      <c r="G15" s="65"/>
      <c r="H15" s="65"/>
      <c r="I15" s="65"/>
      <c r="J15" s="65"/>
    </row>
    <row r="16" spans="1:10" s="6" customFormat="1" ht="22.8" customHeight="1" x14ac:dyDescent="0.25">
      <c r="A16" s="130" t="s">
        <v>44</v>
      </c>
      <c r="B16" s="130"/>
      <c r="C16" s="130"/>
      <c r="D16" s="130"/>
      <c r="E16" s="130"/>
      <c r="F16" s="130"/>
      <c r="G16" s="130"/>
      <c r="H16" s="130"/>
      <c r="I16" s="130"/>
      <c r="J16" s="130"/>
    </row>
    <row r="17" spans="1:10" s="6" customFormat="1" ht="22.8" customHeight="1" x14ac:dyDescent="0.25">
      <c r="A17" s="130" t="s">
        <v>45</v>
      </c>
      <c r="B17" s="130"/>
      <c r="C17" s="130"/>
      <c r="D17" s="130"/>
      <c r="E17" s="130"/>
      <c r="F17" s="130"/>
      <c r="G17" s="130"/>
      <c r="H17" s="130"/>
      <c r="I17" s="130"/>
      <c r="J17" s="130"/>
    </row>
    <row r="18" spans="1:10" s="6" customFormat="1" ht="16.8" customHeight="1" x14ac:dyDescent="0.25">
      <c r="A18" s="130"/>
      <c r="B18" s="130"/>
      <c r="C18" s="130"/>
      <c r="D18" s="130"/>
      <c r="E18" s="130"/>
      <c r="F18" s="130"/>
      <c r="G18" s="130"/>
      <c r="H18" s="130"/>
      <c r="I18" s="130"/>
      <c r="J18" s="130"/>
    </row>
    <row r="19" spans="1:10" s="6" customFormat="1" ht="22.8" customHeight="1" x14ac:dyDescent="0.25">
      <c r="A19" s="153" t="s">
        <v>46</v>
      </c>
      <c r="B19" s="153"/>
      <c r="C19" s="153"/>
      <c r="D19" s="65"/>
      <c r="E19" s="65"/>
      <c r="F19" s="65"/>
      <c r="G19" s="65"/>
      <c r="H19" s="65"/>
      <c r="I19" s="65"/>
      <c r="J19" s="65"/>
    </row>
    <row r="20" spans="1:10" s="6" customFormat="1" ht="22.8" customHeight="1" x14ac:dyDescent="0.25">
      <c r="A20" s="130" t="s">
        <v>165</v>
      </c>
      <c r="B20" s="130"/>
      <c r="C20" s="130"/>
      <c r="D20" s="130"/>
      <c r="E20" s="130"/>
      <c r="F20" s="130"/>
      <c r="G20" s="130"/>
      <c r="H20" s="130"/>
      <c r="I20" s="130"/>
      <c r="J20" s="130"/>
    </row>
    <row r="21" spans="1:10" s="6" customFormat="1" ht="22.8" customHeight="1" x14ac:dyDescent="0.25">
      <c r="A21" s="130" t="s">
        <v>47</v>
      </c>
      <c r="B21" s="130"/>
      <c r="C21" s="130"/>
      <c r="D21" s="130"/>
      <c r="E21" s="130"/>
      <c r="F21" s="130"/>
      <c r="G21" s="130"/>
      <c r="H21" s="130"/>
      <c r="I21" s="130"/>
      <c r="J21" s="130"/>
    </row>
    <row r="22" spans="1:10" s="6" customFormat="1" ht="22.8" customHeight="1" x14ac:dyDescent="0.15">
      <c r="A22" s="154" t="s">
        <v>52</v>
      </c>
      <c r="B22" s="154"/>
      <c r="C22" s="154"/>
      <c r="D22" s="154"/>
      <c r="E22" s="154"/>
      <c r="F22" s="154"/>
      <c r="G22" s="154"/>
      <c r="H22" s="154"/>
      <c r="I22" s="154"/>
      <c r="J22" s="154"/>
    </row>
    <row r="23" spans="1:10" ht="22.8" customHeight="1" x14ac:dyDescent="0.25">
      <c r="A23" s="135" t="s">
        <v>1</v>
      </c>
      <c r="B23" s="135" t="s">
        <v>31</v>
      </c>
      <c r="C23" s="135" t="s">
        <v>2</v>
      </c>
      <c r="D23" s="136" t="s">
        <v>191</v>
      </c>
      <c r="E23" s="135" t="s">
        <v>3</v>
      </c>
      <c r="F23" s="135"/>
      <c r="G23" s="135" t="s">
        <v>72</v>
      </c>
      <c r="H23" s="135"/>
      <c r="I23" s="135"/>
      <c r="J23" s="135"/>
    </row>
    <row r="24" spans="1:10" ht="40.799999999999997" customHeight="1" x14ac:dyDescent="0.25">
      <c r="A24" s="135"/>
      <c r="B24" s="135"/>
      <c r="C24" s="135"/>
      <c r="D24" s="137"/>
      <c r="E24" s="61" t="s">
        <v>4</v>
      </c>
      <c r="F24" s="61" t="s">
        <v>5</v>
      </c>
      <c r="G24" s="67" t="s">
        <v>279</v>
      </c>
      <c r="H24" s="67" t="s">
        <v>280</v>
      </c>
      <c r="I24" s="67" t="s">
        <v>281</v>
      </c>
      <c r="J24" s="67" t="s">
        <v>51</v>
      </c>
    </row>
    <row r="25" spans="1:10" s="13" customFormat="1" ht="22.8" customHeight="1" x14ac:dyDescent="0.25">
      <c r="A25" s="129" t="s">
        <v>27</v>
      </c>
      <c r="B25" s="156" t="s">
        <v>32</v>
      </c>
      <c r="C25" s="14" t="s">
        <v>6</v>
      </c>
      <c r="D25" s="15">
        <v>736</v>
      </c>
      <c r="E25" s="66" t="s">
        <v>7</v>
      </c>
      <c r="F25" s="66" t="s">
        <v>7</v>
      </c>
      <c r="G25" s="42">
        <v>68000</v>
      </c>
      <c r="H25" s="42">
        <v>68000</v>
      </c>
      <c r="I25" s="42">
        <v>51000</v>
      </c>
      <c r="J25" s="42">
        <v>17000</v>
      </c>
    </row>
    <row r="26" spans="1:10" s="13" customFormat="1" ht="22.8" customHeight="1" x14ac:dyDescent="0.25">
      <c r="A26" s="129"/>
      <c r="B26" s="156"/>
      <c r="C26" s="14" t="s">
        <v>8</v>
      </c>
      <c r="D26" s="15">
        <v>253</v>
      </c>
      <c r="E26" s="66" t="s">
        <v>7</v>
      </c>
      <c r="F26" s="66" t="s">
        <v>7</v>
      </c>
      <c r="G26" s="42">
        <v>24000</v>
      </c>
      <c r="H26" s="42">
        <v>24000</v>
      </c>
      <c r="I26" s="42">
        <v>18000</v>
      </c>
      <c r="J26" s="42">
        <v>6000</v>
      </c>
    </row>
    <row r="27" spans="1:10" s="13" customFormat="1" ht="22.8" customHeight="1" x14ac:dyDescent="0.25">
      <c r="A27" s="129" t="s">
        <v>28</v>
      </c>
      <c r="B27" s="156" t="s">
        <v>33</v>
      </c>
      <c r="C27" s="14" t="s">
        <v>9</v>
      </c>
      <c r="D27" s="15">
        <v>176</v>
      </c>
      <c r="E27" s="66" t="s">
        <v>7</v>
      </c>
      <c r="F27" s="66" t="s">
        <v>7</v>
      </c>
      <c r="G27" s="42">
        <v>18000</v>
      </c>
      <c r="H27" s="42">
        <v>18000</v>
      </c>
      <c r="I27" s="42">
        <v>13500</v>
      </c>
      <c r="J27" s="42">
        <v>4500</v>
      </c>
    </row>
    <row r="28" spans="1:10" s="13" customFormat="1" ht="22.8" customHeight="1" x14ac:dyDescent="0.25">
      <c r="A28" s="129"/>
      <c r="B28" s="156"/>
      <c r="C28" s="14" t="s">
        <v>10</v>
      </c>
      <c r="D28" s="15">
        <v>220</v>
      </c>
      <c r="E28" s="15">
        <v>187</v>
      </c>
      <c r="F28" s="15">
        <v>96</v>
      </c>
      <c r="G28" s="42">
        <v>18000</v>
      </c>
      <c r="H28" s="42">
        <v>18000</v>
      </c>
      <c r="I28" s="42">
        <v>13500</v>
      </c>
      <c r="J28" s="42">
        <v>4500</v>
      </c>
    </row>
    <row r="29" spans="1:10" s="13" customFormat="1" ht="22.8" customHeight="1" x14ac:dyDescent="0.25">
      <c r="A29" s="129"/>
      <c r="B29" s="156"/>
      <c r="C29" s="14" t="s">
        <v>179</v>
      </c>
      <c r="D29" s="15">
        <v>418</v>
      </c>
      <c r="E29" s="15">
        <v>315</v>
      </c>
      <c r="F29" s="15">
        <v>210</v>
      </c>
      <c r="G29" s="42">
        <v>36000</v>
      </c>
      <c r="H29" s="42">
        <v>36000</v>
      </c>
      <c r="I29" s="42">
        <v>27000</v>
      </c>
      <c r="J29" s="42">
        <v>9000</v>
      </c>
    </row>
    <row r="30" spans="1:10" s="13" customFormat="1" ht="22.8" customHeight="1" x14ac:dyDescent="0.25">
      <c r="A30" s="129"/>
      <c r="B30" s="156" t="s">
        <v>32</v>
      </c>
      <c r="C30" s="14" t="s">
        <v>11</v>
      </c>
      <c r="D30" s="15">
        <v>220</v>
      </c>
      <c r="E30" s="15">
        <v>180</v>
      </c>
      <c r="F30" s="15">
        <v>90</v>
      </c>
      <c r="G30" s="42">
        <v>18000</v>
      </c>
      <c r="H30" s="42">
        <v>18000</v>
      </c>
      <c r="I30" s="42">
        <v>13500</v>
      </c>
      <c r="J30" s="42">
        <v>4500</v>
      </c>
    </row>
    <row r="31" spans="1:10" s="13" customFormat="1" ht="22.8" customHeight="1" x14ac:dyDescent="0.25">
      <c r="A31" s="129"/>
      <c r="B31" s="156"/>
      <c r="C31" s="14" t="s">
        <v>12</v>
      </c>
      <c r="D31" s="15">
        <v>225</v>
      </c>
      <c r="E31" s="15">
        <v>176</v>
      </c>
      <c r="F31" s="15">
        <v>88</v>
      </c>
      <c r="G31" s="42">
        <v>18000</v>
      </c>
      <c r="H31" s="42">
        <v>18000</v>
      </c>
      <c r="I31" s="42">
        <v>13500</v>
      </c>
      <c r="J31" s="42">
        <v>4500</v>
      </c>
    </row>
    <row r="32" spans="1:10" s="13" customFormat="1" ht="22.8" customHeight="1" x14ac:dyDescent="0.25">
      <c r="A32" s="129"/>
      <c r="B32" s="156"/>
      <c r="C32" s="14" t="s">
        <v>13</v>
      </c>
      <c r="D32" s="15">
        <v>90</v>
      </c>
      <c r="E32" s="15">
        <v>46</v>
      </c>
      <c r="F32" s="66" t="s">
        <v>7</v>
      </c>
      <c r="G32" s="42">
        <v>16000</v>
      </c>
      <c r="H32" s="42">
        <v>16000</v>
      </c>
      <c r="I32" s="42">
        <v>12000</v>
      </c>
      <c r="J32" s="42">
        <v>4000</v>
      </c>
    </row>
    <row r="33" spans="1:10" s="13" customFormat="1" ht="22.8" customHeight="1" x14ac:dyDescent="0.25">
      <c r="A33" s="129"/>
      <c r="B33" s="156"/>
      <c r="C33" s="14" t="s">
        <v>14</v>
      </c>
      <c r="D33" s="15">
        <v>20</v>
      </c>
      <c r="E33" s="15">
        <v>12</v>
      </c>
      <c r="F33" s="66" t="s">
        <v>7</v>
      </c>
      <c r="G33" s="42">
        <v>6000</v>
      </c>
      <c r="H33" s="42">
        <v>6000</v>
      </c>
      <c r="I33" s="42">
        <v>4500</v>
      </c>
      <c r="J33" s="42">
        <v>1500</v>
      </c>
    </row>
    <row r="34" spans="1:10" s="13" customFormat="1" ht="22.8" customHeight="1" x14ac:dyDescent="0.25">
      <c r="A34" s="129"/>
      <c r="B34" s="131" t="s">
        <v>34</v>
      </c>
      <c r="C34" s="14" t="s">
        <v>196</v>
      </c>
      <c r="D34" s="15">
        <v>220</v>
      </c>
      <c r="E34" s="15">
        <v>150</v>
      </c>
      <c r="F34" s="15">
        <v>75</v>
      </c>
      <c r="G34" s="42">
        <v>18000</v>
      </c>
      <c r="H34" s="42">
        <v>18000</v>
      </c>
      <c r="I34" s="42">
        <v>13500</v>
      </c>
      <c r="J34" s="42">
        <v>4500</v>
      </c>
    </row>
    <row r="35" spans="1:10" s="13" customFormat="1" ht="22.8" customHeight="1" x14ac:dyDescent="0.25">
      <c r="A35" s="129"/>
      <c r="B35" s="132"/>
      <c r="C35" s="14" t="s">
        <v>180</v>
      </c>
      <c r="D35" s="15">
        <v>386</v>
      </c>
      <c r="E35" s="15">
        <v>330</v>
      </c>
      <c r="F35" s="15">
        <v>220</v>
      </c>
      <c r="G35" s="42">
        <v>36000</v>
      </c>
      <c r="H35" s="42">
        <v>36000</v>
      </c>
      <c r="I35" s="42">
        <v>27000</v>
      </c>
      <c r="J35" s="42">
        <v>9000</v>
      </c>
    </row>
    <row r="36" spans="1:10" s="13" customFormat="1" ht="22.8" customHeight="1" x14ac:dyDescent="0.25">
      <c r="A36" s="129"/>
      <c r="B36" s="133"/>
      <c r="C36" s="14" t="s">
        <v>15</v>
      </c>
      <c r="D36" s="15">
        <v>20</v>
      </c>
      <c r="E36" s="15">
        <v>12</v>
      </c>
      <c r="F36" s="66" t="s">
        <v>7</v>
      </c>
      <c r="G36" s="42">
        <v>6000</v>
      </c>
      <c r="H36" s="42">
        <v>6000</v>
      </c>
      <c r="I36" s="42">
        <v>4500</v>
      </c>
      <c r="J36" s="42">
        <v>1500</v>
      </c>
    </row>
    <row r="37" spans="1:10" s="13" customFormat="1" ht="22.8" customHeight="1" x14ac:dyDescent="0.25">
      <c r="A37" s="129"/>
      <c r="B37" s="156" t="s">
        <v>35</v>
      </c>
      <c r="C37" s="14" t="s">
        <v>16</v>
      </c>
      <c r="D37" s="15">
        <v>115</v>
      </c>
      <c r="E37" s="15">
        <v>56</v>
      </c>
      <c r="F37" s="15">
        <v>30</v>
      </c>
      <c r="G37" s="42">
        <v>12000</v>
      </c>
      <c r="H37" s="42">
        <v>12000</v>
      </c>
      <c r="I37" s="42">
        <v>9000</v>
      </c>
      <c r="J37" s="42">
        <v>3000</v>
      </c>
    </row>
    <row r="38" spans="1:10" s="13" customFormat="1" ht="22.8" customHeight="1" x14ac:dyDescent="0.25">
      <c r="A38" s="129"/>
      <c r="B38" s="156"/>
      <c r="C38" s="14" t="s">
        <v>17</v>
      </c>
      <c r="D38" s="15">
        <v>110</v>
      </c>
      <c r="E38" s="15">
        <v>57</v>
      </c>
      <c r="F38" s="15">
        <v>30</v>
      </c>
      <c r="G38" s="42">
        <v>12000</v>
      </c>
      <c r="H38" s="42">
        <v>12000</v>
      </c>
      <c r="I38" s="42">
        <v>9000</v>
      </c>
      <c r="J38" s="42">
        <v>3000</v>
      </c>
    </row>
    <row r="39" spans="1:10" s="13" customFormat="1" ht="22.8" customHeight="1" x14ac:dyDescent="0.25">
      <c r="A39" s="129"/>
      <c r="B39" s="156"/>
      <c r="C39" s="14" t="s">
        <v>125</v>
      </c>
      <c r="D39" s="15">
        <v>192</v>
      </c>
      <c r="E39" s="15">
        <v>89</v>
      </c>
      <c r="F39" s="15">
        <v>89</v>
      </c>
      <c r="G39" s="42">
        <v>18000</v>
      </c>
      <c r="H39" s="42">
        <v>18000</v>
      </c>
      <c r="I39" s="42">
        <v>13500</v>
      </c>
      <c r="J39" s="42">
        <v>4500</v>
      </c>
    </row>
    <row r="40" spans="1:10" s="13" customFormat="1" ht="22.8" customHeight="1" x14ac:dyDescent="0.25">
      <c r="A40" s="129"/>
      <c r="B40" s="156"/>
      <c r="C40" s="14" t="s">
        <v>18</v>
      </c>
      <c r="D40" s="15">
        <v>186</v>
      </c>
      <c r="E40" s="15">
        <v>141</v>
      </c>
      <c r="F40" s="15">
        <v>94</v>
      </c>
      <c r="G40" s="42">
        <v>18000</v>
      </c>
      <c r="H40" s="42">
        <v>18000</v>
      </c>
      <c r="I40" s="42">
        <v>13500</v>
      </c>
      <c r="J40" s="42">
        <v>4500</v>
      </c>
    </row>
    <row r="41" spans="1:10" s="13" customFormat="1" ht="22.8" customHeight="1" x14ac:dyDescent="0.25">
      <c r="A41" s="129"/>
      <c r="B41" s="156"/>
      <c r="C41" s="14" t="s">
        <v>19</v>
      </c>
      <c r="D41" s="15">
        <v>18</v>
      </c>
      <c r="E41" s="15">
        <v>12</v>
      </c>
      <c r="F41" s="66">
        <v>2</v>
      </c>
      <c r="G41" s="42">
        <v>6000</v>
      </c>
      <c r="H41" s="42">
        <v>6000</v>
      </c>
      <c r="I41" s="42">
        <v>4500</v>
      </c>
      <c r="J41" s="42">
        <v>1500</v>
      </c>
    </row>
    <row r="42" spans="1:10" s="13" customFormat="1" ht="22.8" customHeight="1" x14ac:dyDescent="0.25">
      <c r="A42" s="129"/>
      <c r="B42" s="156" t="s">
        <v>36</v>
      </c>
      <c r="C42" s="14" t="s">
        <v>20</v>
      </c>
      <c r="D42" s="15">
        <v>310</v>
      </c>
      <c r="E42" s="15">
        <v>240</v>
      </c>
      <c r="F42" s="15">
        <v>160</v>
      </c>
      <c r="G42" s="42">
        <v>24000</v>
      </c>
      <c r="H42" s="42">
        <v>24000</v>
      </c>
      <c r="I42" s="42">
        <v>18000</v>
      </c>
      <c r="J42" s="42">
        <v>6000</v>
      </c>
    </row>
    <row r="43" spans="1:10" s="13" customFormat="1" ht="22.8" customHeight="1" x14ac:dyDescent="0.25">
      <c r="A43" s="129"/>
      <c r="B43" s="156"/>
      <c r="C43" s="14" t="s">
        <v>21</v>
      </c>
      <c r="D43" s="15">
        <v>310</v>
      </c>
      <c r="E43" s="15">
        <v>195</v>
      </c>
      <c r="F43" s="15">
        <v>130</v>
      </c>
      <c r="G43" s="42">
        <v>24000</v>
      </c>
      <c r="H43" s="42">
        <v>24000</v>
      </c>
      <c r="I43" s="42">
        <v>18000</v>
      </c>
      <c r="J43" s="42">
        <v>6000</v>
      </c>
    </row>
    <row r="44" spans="1:10" s="13" customFormat="1" ht="22.8" customHeight="1" x14ac:dyDescent="0.25">
      <c r="A44" s="129"/>
      <c r="B44" s="156"/>
      <c r="C44" s="14" t="s">
        <v>22</v>
      </c>
      <c r="D44" s="15">
        <v>20</v>
      </c>
      <c r="E44" s="15">
        <v>12</v>
      </c>
      <c r="F44" s="66">
        <v>2</v>
      </c>
      <c r="G44" s="42">
        <v>6000</v>
      </c>
      <c r="H44" s="42">
        <v>6000</v>
      </c>
      <c r="I44" s="42">
        <v>4500</v>
      </c>
      <c r="J44" s="42">
        <v>1500</v>
      </c>
    </row>
    <row r="45" spans="1:10" s="13" customFormat="1" ht="22.8" customHeight="1" x14ac:dyDescent="0.25">
      <c r="A45" s="129"/>
      <c r="B45" s="156" t="s">
        <v>37</v>
      </c>
      <c r="C45" s="14" t="s">
        <v>23</v>
      </c>
      <c r="D45" s="15">
        <v>220</v>
      </c>
      <c r="E45" s="15">
        <v>156</v>
      </c>
      <c r="F45" s="15">
        <v>78</v>
      </c>
      <c r="G45" s="42">
        <v>18000</v>
      </c>
      <c r="H45" s="42">
        <v>18000</v>
      </c>
      <c r="I45" s="42">
        <v>13500</v>
      </c>
      <c r="J45" s="42">
        <v>4500</v>
      </c>
    </row>
    <row r="46" spans="1:10" s="13" customFormat="1" ht="22.8" customHeight="1" x14ac:dyDescent="0.25">
      <c r="A46" s="129"/>
      <c r="B46" s="156"/>
      <c r="C46" s="14" t="s">
        <v>24</v>
      </c>
      <c r="D46" s="15">
        <v>110</v>
      </c>
      <c r="E46" s="15">
        <v>75</v>
      </c>
      <c r="F46" s="15">
        <v>50</v>
      </c>
      <c r="G46" s="42">
        <v>12000</v>
      </c>
      <c r="H46" s="42">
        <v>12000</v>
      </c>
      <c r="I46" s="42">
        <v>9000</v>
      </c>
      <c r="J46" s="42">
        <v>3000</v>
      </c>
    </row>
    <row r="47" spans="1:10" s="13" customFormat="1" ht="22.8" customHeight="1" x14ac:dyDescent="0.25">
      <c r="A47" s="129"/>
      <c r="B47" s="156" t="s">
        <v>38</v>
      </c>
      <c r="C47" s="14" t="s">
        <v>25</v>
      </c>
      <c r="D47" s="15">
        <v>71</v>
      </c>
      <c r="E47" s="15">
        <v>45</v>
      </c>
      <c r="F47" s="15">
        <v>45</v>
      </c>
      <c r="G47" s="42">
        <v>12000</v>
      </c>
      <c r="H47" s="42">
        <v>12000</v>
      </c>
      <c r="I47" s="42">
        <v>9000</v>
      </c>
      <c r="J47" s="42">
        <v>3000</v>
      </c>
    </row>
    <row r="48" spans="1:10" s="13" customFormat="1" ht="22.8" customHeight="1" x14ac:dyDescent="0.25">
      <c r="A48" s="129"/>
      <c r="B48" s="156"/>
      <c r="C48" s="14" t="s">
        <v>26</v>
      </c>
      <c r="D48" s="15">
        <v>220</v>
      </c>
      <c r="E48" s="15">
        <v>150</v>
      </c>
      <c r="F48" s="15">
        <v>150</v>
      </c>
      <c r="G48" s="42">
        <v>18000</v>
      </c>
      <c r="H48" s="42">
        <v>18000</v>
      </c>
      <c r="I48" s="42">
        <v>13500</v>
      </c>
      <c r="J48" s="42">
        <v>4500</v>
      </c>
    </row>
    <row r="49" spans="1:10" s="13" customFormat="1" ht="22.8" customHeight="1" x14ac:dyDescent="0.25">
      <c r="A49" s="129"/>
      <c r="B49" s="156"/>
      <c r="C49" s="14" t="s">
        <v>212</v>
      </c>
      <c r="D49" s="15">
        <v>17</v>
      </c>
      <c r="E49" s="15">
        <v>12</v>
      </c>
      <c r="F49" s="66">
        <v>2</v>
      </c>
      <c r="G49" s="42">
        <v>6000</v>
      </c>
      <c r="H49" s="42">
        <v>6000</v>
      </c>
      <c r="I49" s="42">
        <v>4500</v>
      </c>
      <c r="J49" s="42">
        <v>1500</v>
      </c>
    </row>
    <row r="50" spans="1:10" customFormat="1" ht="22.8" customHeight="1" x14ac:dyDescent="0.25">
      <c r="A50" s="167"/>
      <c r="B50" s="167"/>
      <c r="C50" s="167"/>
      <c r="D50" s="167"/>
      <c r="E50" s="167"/>
      <c r="F50" s="167"/>
      <c r="G50" s="167"/>
      <c r="H50" s="167"/>
      <c r="I50" s="167"/>
      <c r="J50" s="167"/>
    </row>
    <row r="51" spans="1:10" ht="22.8" customHeight="1" x14ac:dyDescent="0.25">
      <c r="A51" s="155" t="s">
        <v>1</v>
      </c>
      <c r="B51" s="155" t="s">
        <v>31</v>
      </c>
      <c r="C51" s="155" t="s">
        <v>2</v>
      </c>
      <c r="D51" s="136" t="s">
        <v>191</v>
      </c>
      <c r="E51" s="138" t="s">
        <v>3</v>
      </c>
      <c r="F51" s="139"/>
      <c r="G51" s="138" t="s">
        <v>72</v>
      </c>
      <c r="H51" s="140"/>
      <c r="I51" s="140"/>
      <c r="J51" s="139"/>
    </row>
    <row r="52" spans="1:10" ht="40.799999999999997" customHeight="1" x14ac:dyDescent="0.25">
      <c r="A52" s="146"/>
      <c r="B52" s="146"/>
      <c r="C52" s="146"/>
      <c r="D52" s="137"/>
      <c r="E52" s="62" t="s">
        <v>4</v>
      </c>
      <c r="F52" s="62" t="s">
        <v>5</v>
      </c>
      <c r="G52" s="68" t="s">
        <v>48</v>
      </c>
      <c r="H52" s="68" t="s">
        <v>49</v>
      </c>
      <c r="I52" s="68" t="s">
        <v>50</v>
      </c>
      <c r="J52" s="68" t="s">
        <v>51</v>
      </c>
    </row>
    <row r="53" spans="1:10" ht="22.8" customHeight="1" x14ac:dyDescent="0.25">
      <c r="A53" s="129" t="s">
        <v>29</v>
      </c>
      <c r="B53" s="131" t="s">
        <v>34</v>
      </c>
      <c r="C53" s="14" t="s">
        <v>277</v>
      </c>
      <c r="D53" s="15">
        <v>187</v>
      </c>
      <c r="E53" s="15">
        <v>132</v>
      </c>
      <c r="F53" s="15">
        <v>80</v>
      </c>
      <c r="G53" s="42">
        <v>18000</v>
      </c>
      <c r="H53" s="42">
        <v>18000</v>
      </c>
      <c r="I53" s="42">
        <v>13500</v>
      </c>
      <c r="J53" s="42">
        <v>4500</v>
      </c>
    </row>
    <row r="54" spans="1:10" ht="22.8" customHeight="1" x14ac:dyDescent="0.25">
      <c r="A54" s="129"/>
      <c r="B54" s="132"/>
      <c r="C54" s="14" t="s">
        <v>195</v>
      </c>
      <c r="D54" s="15">
        <v>420</v>
      </c>
      <c r="E54" s="15">
        <v>345</v>
      </c>
      <c r="F54" s="15">
        <v>230</v>
      </c>
      <c r="G54" s="42">
        <v>36000</v>
      </c>
      <c r="H54" s="42">
        <v>36000</v>
      </c>
      <c r="I54" s="42">
        <v>27000</v>
      </c>
      <c r="J54" s="42">
        <v>9000</v>
      </c>
    </row>
    <row r="55" spans="1:10" ht="22.8" customHeight="1" x14ac:dyDescent="0.25">
      <c r="A55" s="129"/>
      <c r="B55" s="132"/>
      <c r="C55" s="14" t="s">
        <v>53</v>
      </c>
      <c r="D55" s="15">
        <v>128</v>
      </c>
      <c r="E55" s="15">
        <v>104</v>
      </c>
      <c r="F55" s="15">
        <v>65</v>
      </c>
      <c r="G55" s="42">
        <v>12000</v>
      </c>
      <c r="H55" s="42">
        <v>12000</v>
      </c>
      <c r="I55" s="42">
        <v>9000</v>
      </c>
      <c r="J55" s="42">
        <v>3000</v>
      </c>
    </row>
    <row r="56" spans="1:10" ht="22.8" customHeight="1" x14ac:dyDescent="0.25">
      <c r="A56" s="129"/>
      <c r="B56" s="133"/>
      <c r="C56" s="14" t="s">
        <v>293</v>
      </c>
      <c r="D56" s="15">
        <v>128</v>
      </c>
      <c r="E56" s="15">
        <v>104</v>
      </c>
      <c r="F56" s="15">
        <v>65</v>
      </c>
      <c r="G56" s="42">
        <v>12000</v>
      </c>
      <c r="H56" s="42">
        <v>12000</v>
      </c>
      <c r="I56" s="42">
        <v>9000</v>
      </c>
      <c r="J56" s="42">
        <v>3000</v>
      </c>
    </row>
    <row r="57" spans="1:10" ht="22.8" customHeight="1" x14ac:dyDescent="0.25">
      <c r="A57" s="129"/>
      <c r="B57" s="66" t="s">
        <v>295</v>
      </c>
      <c r="C57" s="14" t="s">
        <v>294</v>
      </c>
      <c r="D57" s="15">
        <v>281</v>
      </c>
      <c r="E57" s="15">
        <v>200</v>
      </c>
      <c r="F57" s="15">
        <v>120</v>
      </c>
      <c r="G57" s="42">
        <v>18000</v>
      </c>
      <c r="H57" s="42">
        <v>18000</v>
      </c>
      <c r="I57" s="42">
        <v>13500</v>
      </c>
      <c r="J57" s="42">
        <v>4500</v>
      </c>
    </row>
    <row r="58" spans="1:10" ht="22.8" customHeight="1" x14ac:dyDescent="0.25">
      <c r="A58" s="134"/>
      <c r="B58" s="134"/>
      <c r="C58" s="134"/>
      <c r="D58" s="134"/>
      <c r="E58" s="134"/>
      <c r="F58" s="134"/>
      <c r="G58" s="134"/>
      <c r="H58" s="134"/>
      <c r="I58" s="134"/>
      <c r="J58" s="134"/>
    </row>
    <row r="59" spans="1:10" ht="22.8" customHeight="1" x14ac:dyDescent="0.25">
      <c r="A59" s="144" t="s">
        <v>1</v>
      </c>
      <c r="B59" s="145" t="s">
        <v>31</v>
      </c>
      <c r="C59" s="145" t="s">
        <v>2</v>
      </c>
      <c r="D59" s="136" t="s">
        <v>191</v>
      </c>
      <c r="E59" s="147" t="s">
        <v>3</v>
      </c>
      <c r="F59" s="148"/>
      <c r="G59" s="147" t="s">
        <v>72</v>
      </c>
      <c r="H59" s="149"/>
      <c r="I59" s="149"/>
      <c r="J59" s="150"/>
    </row>
    <row r="60" spans="1:10" ht="40.799999999999997" customHeight="1" x14ac:dyDescent="0.25">
      <c r="A60" s="143"/>
      <c r="B60" s="146"/>
      <c r="C60" s="146"/>
      <c r="D60" s="137"/>
      <c r="E60" s="62" t="s">
        <v>4</v>
      </c>
      <c r="F60" s="62" t="s">
        <v>5</v>
      </c>
      <c r="G60" s="68" t="s">
        <v>48</v>
      </c>
      <c r="H60" s="68" t="s">
        <v>49</v>
      </c>
      <c r="I60" s="68" t="s">
        <v>50</v>
      </c>
      <c r="J60" s="69" t="s">
        <v>51</v>
      </c>
    </row>
    <row r="61" spans="1:10" ht="22.8" customHeight="1" x14ac:dyDescent="0.25">
      <c r="A61" s="129" t="s">
        <v>30</v>
      </c>
      <c r="B61" s="156" t="s">
        <v>33</v>
      </c>
      <c r="C61" s="14" t="s">
        <v>181</v>
      </c>
      <c r="D61" s="15">
        <v>875</v>
      </c>
      <c r="E61" s="15">
        <v>550</v>
      </c>
      <c r="F61" s="66" t="s">
        <v>7</v>
      </c>
      <c r="G61" s="42">
        <v>68000</v>
      </c>
      <c r="H61" s="42">
        <v>68000</v>
      </c>
      <c r="I61" s="42">
        <v>51000</v>
      </c>
      <c r="J61" s="42">
        <v>17000</v>
      </c>
    </row>
    <row r="62" spans="1:10" ht="22.8" customHeight="1" x14ac:dyDescent="0.25">
      <c r="A62" s="129"/>
      <c r="B62" s="156"/>
      <c r="C62" s="14" t="s">
        <v>182</v>
      </c>
      <c r="D62" s="15">
        <v>282</v>
      </c>
      <c r="E62" s="15">
        <v>150</v>
      </c>
      <c r="F62" s="66" t="s">
        <v>7</v>
      </c>
      <c r="G62" s="42">
        <v>24000</v>
      </c>
      <c r="H62" s="42">
        <v>24000</v>
      </c>
      <c r="I62" s="42">
        <v>18000</v>
      </c>
      <c r="J62" s="42">
        <v>6000</v>
      </c>
    </row>
    <row r="63" spans="1:10" ht="22.8" customHeight="1" x14ac:dyDescent="0.25">
      <c r="A63" s="129"/>
      <c r="B63" s="131" t="s">
        <v>32</v>
      </c>
      <c r="C63" s="14" t="s">
        <v>62</v>
      </c>
      <c r="D63" s="15">
        <v>150</v>
      </c>
      <c r="E63" s="15">
        <v>75</v>
      </c>
      <c r="F63" s="15">
        <v>44</v>
      </c>
      <c r="G63" s="42">
        <v>18000</v>
      </c>
      <c r="H63" s="42">
        <v>18000</v>
      </c>
      <c r="I63" s="42">
        <v>13500</v>
      </c>
      <c r="J63" s="42">
        <v>4500</v>
      </c>
    </row>
    <row r="64" spans="1:10" ht="22.8" customHeight="1" x14ac:dyDescent="0.25">
      <c r="A64" s="129"/>
      <c r="B64" s="132"/>
      <c r="C64" s="14" t="s">
        <v>56</v>
      </c>
      <c r="D64" s="15">
        <v>180</v>
      </c>
      <c r="E64" s="15">
        <v>120</v>
      </c>
      <c r="F64" s="15">
        <v>80</v>
      </c>
      <c r="G64" s="42">
        <v>18000</v>
      </c>
      <c r="H64" s="42">
        <v>18000</v>
      </c>
      <c r="I64" s="42">
        <v>13500</v>
      </c>
      <c r="J64" s="42">
        <v>4500</v>
      </c>
    </row>
    <row r="65" spans="1:10" ht="22.8" customHeight="1" x14ac:dyDescent="0.25">
      <c r="A65" s="129"/>
      <c r="B65" s="132"/>
      <c r="C65" s="14" t="s">
        <v>57</v>
      </c>
      <c r="D65" s="15">
        <v>195</v>
      </c>
      <c r="E65" s="15">
        <v>120</v>
      </c>
      <c r="F65" s="15">
        <v>80</v>
      </c>
      <c r="G65" s="42">
        <v>18000</v>
      </c>
      <c r="H65" s="42">
        <v>18000</v>
      </c>
      <c r="I65" s="42">
        <v>13500</v>
      </c>
      <c r="J65" s="42">
        <v>4500</v>
      </c>
    </row>
    <row r="66" spans="1:10" ht="22.8" customHeight="1" x14ac:dyDescent="0.25">
      <c r="A66" s="129"/>
      <c r="B66" s="132"/>
      <c r="C66" s="14" t="s">
        <v>58</v>
      </c>
      <c r="D66" s="15">
        <v>195</v>
      </c>
      <c r="E66" s="15">
        <v>120</v>
      </c>
      <c r="F66" s="15">
        <v>80</v>
      </c>
      <c r="G66" s="42">
        <v>18000</v>
      </c>
      <c r="H66" s="42">
        <v>18000</v>
      </c>
      <c r="I66" s="42">
        <v>13500</v>
      </c>
      <c r="J66" s="42">
        <v>4500</v>
      </c>
    </row>
    <row r="67" spans="1:10" ht="22.8" customHeight="1" x14ac:dyDescent="0.25">
      <c r="A67" s="129"/>
      <c r="B67" s="132"/>
      <c r="C67" s="14" t="s">
        <v>63</v>
      </c>
      <c r="D67" s="15">
        <v>150</v>
      </c>
      <c r="E67" s="15">
        <v>90</v>
      </c>
      <c r="F67" s="15">
        <v>60</v>
      </c>
      <c r="G67" s="42">
        <v>18000</v>
      </c>
      <c r="H67" s="42">
        <v>18000</v>
      </c>
      <c r="I67" s="42">
        <v>13500</v>
      </c>
      <c r="J67" s="42">
        <v>4500</v>
      </c>
    </row>
    <row r="68" spans="1:10" ht="22.8" customHeight="1" x14ac:dyDescent="0.25">
      <c r="A68" s="129"/>
      <c r="B68" s="132"/>
      <c r="C68" s="14" t="s">
        <v>64</v>
      </c>
      <c r="D68" s="15">
        <v>135</v>
      </c>
      <c r="E68" s="15">
        <v>90</v>
      </c>
      <c r="F68" s="15">
        <v>60</v>
      </c>
      <c r="G68" s="42">
        <v>18000</v>
      </c>
      <c r="H68" s="42">
        <v>18000</v>
      </c>
      <c r="I68" s="42">
        <v>13500</v>
      </c>
      <c r="J68" s="42">
        <v>4500</v>
      </c>
    </row>
    <row r="69" spans="1:10" ht="22.8" customHeight="1" x14ac:dyDescent="0.25">
      <c r="A69" s="129"/>
      <c r="B69" s="132"/>
      <c r="C69" s="14" t="s">
        <v>59</v>
      </c>
      <c r="D69" s="15">
        <v>133</v>
      </c>
      <c r="E69" s="15">
        <v>105</v>
      </c>
      <c r="F69" s="15">
        <v>60</v>
      </c>
      <c r="G69" s="42">
        <v>18000</v>
      </c>
      <c r="H69" s="42">
        <v>18000</v>
      </c>
      <c r="I69" s="42">
        <v>13500</v>
      </c>
      <c r="J69" s="42">
        <v>4500</v>
      </c>
    </row>
    <row r="70" spans="1:10" ht="22.8" customHeight="1" x14ac:dyDescent="0.25">
      <c r="A70" s="129"/>
      <c r="B70" s="132"/>
      <c r="C70" s="14" t="s">
        <v>60</v>
      </c>
      <c r="D70" s="15">
        <v>133</v>
      </c>
      <c r="E70" s="15">
        <v>105</v>
      </c>
      <c r="F70" s="15">
        <v>60</v>
      </c>
      <c r="G70" s="42">
        <v>18000</v>
      </c>
      <c r="H70" s="42">
        <v>18000</v>
      </c>
      <c r="I70" s="42">
        <v>13500</v>
      </c>
      <c r="J70" s="42">
        <v>4500</v>
      </c>
    </row>
    <row r="71" spans="1:10" ht="22.8" customHeight="1" x14ac:dyDescent="0.25">
      <c r="A71" s="129"/>
      <c r="B71" s="133"/>
      <c r="C71" s="14" t="s">
        <v>61</v>
      </c>
      <c r="D71" s="15">
        <v>133</v>
      </c>
      <c r="E71" s="15">
        <v>105</v>
      </c>
      <c r="F71" s="15">
        <v>60</v>
      </c>
      <c r="G71" s="42">
        <v>18000</v>
      </c>
      <c r="H71" s="42">
        <v>18000</v>
      </c>
      <c r="I71" s="42">
        <v>13500</v>
      </c>
      <c r="J71" s="42">
        <v>4500</v>
      </c>
    </row>
    <row r="72" spans="1:10" ht="22.8" customHeight="1" x14ac:dyDescent="0.25">
      <c r="A72" s="129"/>
      <c r="B72" s="131" t="s">
        <v>260</v>
      </c>
      <c r="C72" s="14" t="s">
        <v>263</v>
      </c>
      <c r="D72" s="15">
        <v>150</v>
      </c>
      <c r="E72" s="15">
        <v>72</v>
      </c>
      <c r="F72" s="15">
        <v>42</v>
      </c>
      <c r="G72" s="42">
        <v>18000</v>
      </c>
      <c r="H72" s="42">
        <v>18000</v>
      </c>
      <c r="I72" s="42">
        <v>13500</v>
      </c>
      <c r="J72" s="42">
        <v>4500</v>
      </c>
    </row>
    <row r="73" spans="1:10" ht="22.8" customHeight="1" x14ac:dyDescent="0.25">
      <c r="A73" s="129"/>
      <c r="B73" s="132"/>
      <c r="C73" s="14" t="s">
        <v>264</v>
      </c>
      <c r="D73" s="15">
        <v>44</v>
      </c>
      <c r="E73" s="15">
        <v>32</v>
      </c>
      <c r="F73" s="15">
        <v>16</v>
      </c>
      <c r="G73" s="42">
        <v>12000</v>
      </c>
      <c r="H73" s="42">
        <v>12000</v>
      </c>
      <c r="I73" s="42">
        <v>9000</v>
      </c>
      <c r="J73" s="42">
        <v>3000</v>
      </c>
    </row>
    <row r="74" spans="1:10" ht="22.8" customHeight="1" x14ac:dyDescent="0.25">
      <c r="A74" s="129"/>
      <c r="B74" s="132"/>
      <c r="C74" s="14" t="s">
        <v>265</v>
      </c>
      <c r="D74" s="15">
        <v>44</v>
      </c>
      <c r="E74" s="15">
        <v>32</v>
      </c>
      <c r="F74" s="15">
        <v>16</v>
      </c>
      <c r="G74" s="42">
        <v>12000</v>
      </c>
      <c r="H74" s="42">
        <v>12000</v>
      </c>
      <c r="I74" s="42">
        <v>9000</v>
      </c>
      <c r="J74" s="42">
        <v>3000</v>
      </c>
    </row>
    <row r="75" spans="1:10" ht="22.8" customHeight="1" x14ac:dyDescent="0.25">
      <c r="A75" s="129"/>
      <c r="B75" s="132"/>
      <c r="C75" s="14" t="s">
        <v>266</v>
      </c>
      <c r="D75" s="15">
        <v>44</v>
      </c>
      <c r="E75" s="15">
        <v>32</v>
      </c>
      <c r="F75" s="15">
        <v>16</v>
      </c>
      <c r="G75" s="42">
        <v>12000</v>
      </c>
      <c r="H75" s="42">
        <v>12000</v>
      </c>
      <c r="I75" s="42">
        <v>9000</v>
      </c>
      <c r="J75" s="42">
        <v>3000</v>
      </c>
    </row>
    <row r="76" spans="1:10" ht="22.8" customHeight="1" x14ac:dyDescent="0.25">
      <c r="A76" s="129"/>
      <c r="B76" s="132"/>
      <c r="C76" s="14" t="s">
        <v>267</v>
      </c>
      <c r="D76" s="15">
        <v>44</v>
      </c>
      <c r="E76" s="15">
        <v>32</v>
      </c>
      <c r="F76" s="15">
        <v>16</v>
      </c>
      <c r="G76" s="42">
        <v>12000</v>
      </c>
      <c r="H76" s="42">
        <v>12000</v>
      </c>
      <c r="I76" s="42">
        <v>9000</v>
      </c>
      <c r="J76" s="42">
        <v>3000</v>
      </c>
    </row>
    <row r="77" spans="1:10" ht="22.8" customHeight="1" x14ac:dyDescent="0.25">
      <c r="A77" s="129"/>
      <c r="B77" s="133"/>
      <c r="C77" s="14" t="s">
        <v>261</v>
      </c>
      <c r="D77" s="15">
        <v>188</v>
      </c>
      <c r="E77" s="15">
        <v>48</v>
      </c>
      <c r="F77" s="15" t="s">
        <v>262</v>
      </c>
      <c r="G77" s="42">
        <v>18000</v>
      </c>
      <c r="H77" s="42">
        <v>18000</v>
      </c>
      <c r="I77" s="42">
        <v>13500</v>
      </c>
      <c r="J77" s="42">
        <v>4500</v>
      </c>
    </row>
    <row r="78" spans="1:10" ht="22.8" customHeight="1" x14ac:dyDescent="0.25">
      <c r="A78" s="129"/>
      <c r="B78" s="131" t="s">
        <v>35</v>
      </c>
      <c r="C78" s="14" t="s">
        <v>71</v>
      </c>
      <c r="D78" s="15">
        <v>150</v>
      </c>
      <c r="E78" s="15">
        <v>72</v>
      </c>
      <c r="F78" s="15">
        <v>42</v>
      </c>
      <c r="G78" s="42">
        <v>18000</v>
      </c>
      <c r="H78" s="42">
        <v>18000</v>
      </c>
      <c r="I78" s="42">
        <v>13500</v>
      </c>
      <c r="J78" s="42">
        <v>4500</v>
      </c>
    </row>
    <row r="79" spans="1:10" ht="22.8" customHeight="1" x14ac:dyDescent="0.25">
      <c r="A79" s="129"/>
      <c r="B79" s="132"/>
      <c r="C79" s="14" t="s">
        <v>65</v>
      </c>
      <c r="D79" s="15">
        <v>285</v>
      </c>
      <c r="E79" s="15">
        <v>240</v>
      </c>
      <c r="F79" s="15">
        <v>150</v>
      </c>
      <c r="G79" s="42">
        <v>24000</v>
      </c>
      <c r="H79" s="42">
        <v>24000</v>
      </c>
      <c r="I79" s="42">
        <v>18000</v>
      </c>
      <c r="J79" s="42">
        <v>6000</v>
      </c>
    </row>
    <row r="80" spans="1:10" ht="22.8" customHeight="1" x14ac:dyDescent="0.25">
      <c r="A80" s="129"/>
      <c r="B80" s="132"/>
      <c r="C80" s="14" t="s">
        <v>66</v>
      </c>
      <c r="D80" s="15">
        <v>180</v>
      </c>
      <c r="E80" s="15">
        <v>135</v>
      </c>
      <c r="F80" s="15">
        <v>90</v>
      </c>
      <c r="G80" s="42">
        <v>18000</v>
      </c>
      <c r="H80" s="42">
        <v>18000</v>
      </c>
      <c r="I80" s="42">
        <v>13500</v>
      </c>
      <c r="J80" s="42">
        <v>4500</v>
      </c>
    </row>
    <row r="81" spans="1:10" ht="22.8" customHeight="1" x14ac:dyDescent="0.25">
      <c r="A81" s="129"/>
      <c r="B81" s="132"/>
      <c r="C81" s="14" t="s">
        <v>67</v>
      </c>
      <c r="D81" s="15">
        <v>195</v>
      </c>
      <c r="E81" s="15">
        <v>135</v>
      </c>
      <c r="F81" s="15">
        <v>90</v>
      </c>
      <c r="G81" s="42">
        <v>18000</v>
      </c>
      <c r="H81" s="42">
        <v>18000</v>
      </c>
      <c r="I81" s="42">
        <v>13500</v>
      </c>
      <c r="J81" s="42">
        <v>4500</v>
      </c>
    </row>
    <row r="82" spans="1:10" ht="22.8" customHeight="1" x14ac:dyDescent="0.25">
      <c r="A82" s="129"/>
      <c r="B82" s="132"/>
      <c r="C82" s="14" t="s">
        <v>68</v>
      </c>
      <c r="D82" s="15">
        <v>133</v>
      </c>
      <c r="E82" s="15">
        <v>105</v>
      </c>
      <c r="F82" s="15">
        <v>60</v>
      </c>
      <c r="G82" s="42">
        <v>18000</v>
      </c>
      <c r="H82" s="42">
        <v>18000</v>
      </c>
      <c r="I82" s="42">
        <v>13500</v>
      </c>
      <c r="J82" s="42">
        <v>4500</v>
      </c>
    </row>
    <row r="83" spans="1:10" ht="22.8" customHeight="1" x14ac:dyDescent="0.25">
      <c r="A83" s="129"/>
      <c r="B83" s="132"/>
      <c r="C83" s="14" t="s">
        <v>69</v>
      </c>
      <c r="D83" s="15">
        <v>133</v>
      </c>
      <c r="E83" s="15">
        <v>105</v>
      </c>
      <c r="F83" s="15">
        <v>60</v>
      </c>
      <c r="G83" s="42">
        <v>18000</v>
      </c>
      <c r="H83" s="42">
        <v>18000</v>
      </c>
      <c r="I83" s="42">
        <v>13500</v>
      </c>
      <c r="J83" s="42">
        <v>4500</v>
      </c>
    </row>
    <row r="84" spans="1:10" ht="22.8" customHeight="1" x14ac:dyDescent="0.25">
      <c r="A84" s="129"/>
      <c r="B84" s="133"/>
      <c r="C84" s="14" t="s">
        <v>70</v>
      </c>
      <c r="D84" s="15">
        <v>133</v>
      </c>
      <c r="E84" s="15">
        <v>105</v>
      </c>
      <c r="F84" s="15">
        <v>60</v>
      </c>
      <c r="G84" s="42">
        <v>18000</v>
      </c>
      <c r="H84" s="42">
        <v>18000</v>
      </c>
      <c r="I84" s="42">
        <v>13500</v>
      </c>
      <c r="J84" s="42">
        <v>4500</v>
      </c>
    </row>
    <row r="85" spans="1:10" ht="22.8" customHeight="1" x14ac:dyDescent="0.25">
      <c r="A85" s="134"/>
      <c r="B85" s="134"/>
      <c r="C85" s="134"/>
      <c r="D85" s="134"/>
      <c r="E85" s="134"/>
      <c r="F85" s="134"/>
      <c r="G85" s="134"/>
      <c r="H85" s="134"/>
      <c r="I85" s="134"/>
      <c r="J85" s="134"/>
    </row>
    <row r="86" spans="1:10" ht="22.8" customHeight="1" x14ac:dyDescent="0.25">
      <c r="A86" s="135" t="s">
        <v>1</v>
      </c>
      <c r="B86" s="135" t="s">
        <v>31</v>
      </c>
      <c r="C86" s="135" t="s">
        <v>2</v>
      </c>
      <c r="D86" s="136" t="s">
        <v>191</v>
      </c>
      <c r="E86" s="138" t="s">
        <v>3</v>
      </c>
      <c r="F86" s="139"/>
      <c r="G86" s="138" t="s">
        <v>72</v>
      </c>
      <c r="H86" s="140"/>
      <c r="I86" s="140"/>
      <c r="J86" s="139"/>
    </row>
    <row r="87" spans="1:10" ht="40.799999999999997" customHeight="1" x14ac:dyDescent="0.25">
      <c r="A87" s="135"/>
      <c r="B87" s="135"/>
      <c r="C87" s="135"/>
      <c r="D87" s="137"/>
      <c r="E87" s="62" t="s">
        <v>4</v>
      </c>
      <c r="F87" s="62" t="s">
        <v>5</v>
      </c>
      <c r="G87" s="68" t="s">
        <v>48</v>
      </c>
      <c r="H87" s="68" t="s">
        <v>49</v>
      </c>
      <c r="I87" s="68" t="s">
        <v>50</v>
      </c>
      <c r="J87" s="68" t="s">
        <v>51</v>
      </c>
    </row>
    <row r="88" spans="1:10" s="13" customFormat="1" ht="22.8" customHeight="1" x14ac:dyDescent="0.25">
      <c r="A88" s="164" t="s">
        <v>73</v>
      </c>
      <c r="B88" s="131" t="s">
        <v>33</v>
      </c>
      <c r="C88" s="14" t="s">
        <v>190</v>
      </c>
      <c r="D88" s="15">
        <v>147</v>
      </c>
      <c r="E88" s="15" t="s">
        <v>193</v>
      </c>
      <c r="F88" s="15" t="s">
        <v>193</v>
      </c>
      <c r="G88" s="42">
        <v>18000</v>
      </c>
      <c r="H88" s="42">
        <v>18000</v>
      </c>
      <c r="I88" s="42">
        <v>13500</v>
      </c>
      <c r="J88" s="42">
        <v>4500</v>
      </c>
    </row>
    <row r="89" spans="1:10" s="13" customFormat="1" ht="22.8" customHeight="1" x14ac:dyDescent="0.25">
      <c r="A89" s="165"/>
      <c r="B89" s="132"/>
      <c r="C89" s="14" t="s">
        <v>183</v>
      </c>
      <c r="D89" s="15">
        <v>370</v>
      </c>
      <c r="E89" s="70">
        <v>275</v>
      </c>
      <c r="F89" s="70">
        <v>150</v>
      </c>
      <c r="G89" s="71">
        <v>24000</v>
      </c>
      <c r="H89" s="71">
        <v>24000</v>
      </c>
      <c r="I89" s="71">
        <v>18000</v>
      </c>
      <c r="J89" s="71">
        <v>6000</v>
      </c>
    </row>
    <row r="90" spans="1:10" ht="22.8" customHeight="1" x14ac:dyDescent="0.25">
      <c r="A90" s="165"/>
      <c r="B90" s="132"/>
      <c r="C90" s="14" t="s">
        <v>213</v>
      </c>
      <c r="D90" s="15">
        <v>37</v>
      </c>
      <c r="E90" s="70">
        <v>20</v>
      </c>
      <c r="F90" s="70">
        <v>20</v>
      </c>
      <c r="G90" s="42">
        <v>6000</v>
      </c>
      <c r="H90" s="42">
        <v>6000</v>
      </c>
      <c r="I90" s="42">
        <v>4500</v>
      </c>
      <c r="J90" s="42">
        <v>1500</v>
      </c>
    </row>
    <row r="91" spans="1:10" ht="22.8" customHeight="1" x14ac:dyDescent="0.25">
      <c r="A91" s="165"/>
      <c r="B91" s="132"/>
      <c r="C91" s="14" t="s">
        <v>214</v>
      </c>
      <c r="D91" s="15">
        <v>55</v>
      </c>
      <c r="E91" s="70">
        <v>30</v>
      </c>
      <c r="F91" s="70">
        <v>30</v>
      </c>
      <c r="G91" s="42">
        <v>12000</v>
      </c>
      <c r="H91" s="42">
        <v>12000</v>
      </c>
      <c r="I91" s="42">
        <v>9000</v>
      </c>
      <c r="J91" s="42">
        <v>3000</v>
      </c>
    </row>
    <row r="92" spans="1:10" ht="22.8" customHeight="1" x14ac:dyDescent="0.25">
      <c r="A92" s="165"/>
      <c r="B92" s="133"/>
      <c r="C92" s="14" t="s">
        <v>194</v>
      </c>
      <c r="D92" s="15">
        <v>73</v>
      </c>
      <c r="E92" s="70">
        <v>40</v>
      </c>
      <c r="F92" s="70">
        <v>40</v>
      </c>
      <c r="G92" s="42">
        <v>12000</v>
      </c>
      <c r="H92" s="42">
        <v>12000</v>
      </c>
      <c r="I92" s="42">
        <v>9000</v>
      </c>
      <c r="J92" s="42">
        <v>3000</v>
      </c>
    </row>
    <row r="93" spans="1:10" s="13" customFormat="1" ht="22.8" customHeight="1" x14ac:dyDescent="0.25">
      <c r="A93" s="165"/>
      <c r="B93" s="131" t="s">
        <v>32</v>
      </c>
      <c r="C93" s="72" t="s">
        <v>190</v>
      </c>
      <c r="D93" s="15">
        <v>71</v>
      </c>
      <c r="E93" s="15" t="s">
        <v>193</v>
      </c>
      <c r="F93" s="15" t="s">
        <v>193</v>
      </c>
      <c r="G93" s="42">
        <v>12000</v>
      </c>
      <c r="H93" s="42">
        <v>12000</v>
      </c>
      <c r="I93" s="42">
        <v>9000</v>
      </c>
      <c r="J93" s="42">
        <v>3000</v>
      </c>
    </row>
    <row r="94" spans="1:10" ht="22.8" customHeight="1" x14ac:dyDescent="0.25">
      <c r="A94" s="165"/>
      <c r="B94" s="132"/>
      <c r="C94" s="14" t="s">
        <v>184</v>
      </c>
      <c r="D94" s="15">
        <v>188</v>
      </c>
      <c r="E94" s="70">
        <v>120</v>
      </c>
      <c r="F94" s="70">
        <v>72</v>
      </c>
      <c r="G94" s="71">
        <v>18000</v>
      </c>
      <c r="H94" s="71">
        <v>18000</v>
      </c>
      <c r="I94" s="71">
        <v>13500</v>
      </c>
      <c r="J94" s="71">
        <v>4500</v>
      </c>
    </row>
    <row r="95" spans="1:10" ht="22.8" customHeight="1" x14ac:dyDescent="0.25">
      <c r="A95" s="165"/>
      <c r="B95" s="132"/>
      <c r="C95" s="14" t="s">
        <v>185</v>
      </c>
      <c r="D95" s="15">
        <v>183</v>
      </c>
      <c r="E95" s="70">
        <v>120</v>
      </c>
      <c r="F95" s="70">
        <v>72</v>
      </c>
      <c r="G95" s="71">
        <v>18000</v>
      </c>
      <c r="H95" s="71">
        <v>18000</v>
      </c>
      <c r="I95" s="71">
        <v>13500</v>
      </c>
      <c r="J95" s="71">
        <v>4500</v>
      </c>
    </row>
    <row r="96" spans="1:10" ht="22.8" customHeight="1" x14ac:dyDescent="0.25">
      <c r="A96" s="165"/>
      <c r="B96" s="132"/>
      <c r="C96" s="14" t="s">
        <v>186</v>
      </c>
      <c r="D96" s="15">
        <v>188</v>
      </c>
      <c r="E96" s="70">
        <v>120</v>
      </c>
      <c r="F96" s="70">
        <v>72</v>
      </c>
      <c r="G96" s="71">
        <v>18000</v>
      </c>
      <c r="H96" s="71">
        <v>18000</v>
      </c>
      <c r="I96" s="71">
        <v>13500</v>
      </c>
      <c r="J96" s="71">
        <v>4500</v>
      </c>
    </row>
    <row r="97" spans="1:10" ht="22.8" customHeight="1" x14ac:dyDescent="0.25">
      <c r="A97" s="165"/>
      <c r="B97" s="132"/>
      <c r="C97" s="14" t="s">
        <v>187</v>
      </c>
      <c r="D97" s="15">
        <v>261</v>
      </c>
      <c r="E97" s="70">
        <v>170</v>
      </c>
      <c r="F97" s="70">
        <v>102</v>
      </c>
      <c r="G97" s="42">
        <v>18000</v>
      </c>
      <c r="H97" s="42">
        <v>18000</v>
      </c>
      <c r="I97" s="42">
        <v>13500</v>
      </c>
      <c r="J97" s="42">
        <v>4500</v>
      </c>
    </row>
    <row r="98" spans="1:10" ht="22.8" customHeight="1" x14ac:dyDescent="0.25">
      <c r="A98" s="165"/>
      <c r="B98" s="132"/>
      <c r="C98" s="14" t="s">
        <v>188</v>
      </c>
      <c r="D98" s="15">
        <v>189</v>
      </c>
      <c r="E98" s="70">
        <v>120</v>
      </c>
      <c r="F98" s="70">
        <v>72</v>
      </c>
      <c r="G98" s="71">
        <v>18000</v>
      </c>
      <c r="H98" s="71">
        <v>18000</v>
      </c>
      <c r="I98" s="71">
        <v>13500</v>
      </c>
      <c r="J98" s="71">
        <v>4500</v>
      </c>
    </row>
    <row r="99" spans="1:10" ht="22.8" customHeight="1" x14ac:dyDescent="0.25">
      <c r="A99" s="165"/>
      <c r="B99" s="133"/>
      <c r="C99" s="14" t="s">
        <v>189</v>
      </c>
      <c r="D99" s="15">
        <v>183</v>
      </c>
      <c r="E99" s="70">
        <v>120</v>
      </c>
      <c r="F99" s="70">
        <v>72</v>
      </c>
      <c r="G99" s="71">
        <v>18000</v>
      </c>
      <c r="H99" s="71">
        <v>18000</v>
      </c>
      <c r="I99" s="71">
        <v>13500</v>
      </c>
      <c r="J99" s="71">
        <v>4500</v>
      </c>
    </row>
    <row r="100" spans="1:10" s="13" customFormat="1" ht="22.8" customHeight="1" x14ac:dyDescent="0.25">
      <c r="A100" s="165"/>
      <c r="B100" s="132" t="s">
        <v>34</v>
      </c>
      <c r="C100" s="72" t="s">
        <v>271</v>
      </c>
      <c r="D100" s="117">
        <v>79</v>
      </c>
      <c r="E100" s="15">
        <v>44</v>
      </c>
      <c r="F100" s="15">
        <v>28</v>
      </c>
      <c r="G100" s="42">
        <v>12000</v>
      </c>
      <c r="H100" s="42">
        <v>12000</v>
      </c>
      <c r="I100" s="42">
        <v>9000</v>
      </c>
      <c r="J100" s="42">
        <v>3000</v>
      </c>
    </row>
    <row r="101" spans="1:10" s="13" customFormat="1" ht="22.8" customHeight="1" x14ac:dyDescent="0.25">
      <c r="A101" s="165"/>
      <c r="B101" s="132"/>
      <c r="C101" s="72" t="s">
        <v>272</v>
      </c>
      <c r="D101" s="117">
        <v>73</v>
      </c>
      <c r="E101" s="15">
        <v>44</v>
      </c>
      <c r="F101" s="15">
        <v>28</v>
      </c>
      <c r="G101" s="42">
        <v>12000</v>
      </c>
      <c r="H101" s="42">
        <v>12000</v>
      </c>
      <c r="I101" s="42">
        <v>9000</v>
      </c>
      <c r="J101" s="42">
        <v>3000</v>
      </c>
    </row>
    <row r="102" spans="1:10" s="13" customFormat="1" ht="22.8" customHeight="1" x14ac:dyDescent="0.25">
      <c r="A102" s="165"/>
      <c r="B102" s="132"/>
      <c r="C102" s="72" t="s">
        <v>273</v>
      </c>
      <c r="D102" s="117">
        <v>73</v>
      </c>
      <c r="E102" s="15">
        <v>44</v>
      </c>
      <c r="F102" s="15">
        <v>28</v>
      </c>
      <c r="G102" s="42">
        <v>12000</v>
      </c>
      <c r="H102" s="42">
        <v>12000</v>
      </c>
      <c r="I102" s="42">
        <v>9000</v>
      </c>
      <c r="J102" s="42">
        <v>3000</v>
      </c>
    </row>
    <row r="103" spans="1:10" s="13" customFormat="1" ht="22.8" customHeight="1" x14ac:dyDescent="0.25">
      <c r="A103" s="165"/>
      <c r="B103" s="132"/>
      <c r="C103" s="72" t="s">
        <v>274</v>
      </c>
      <c r="D103" s="117">
        <v>73</v>
      </c>
      <c r="E103" s="15">
        <v>44</v>
      </c>
      <c r="F103" s="15">
        <v>28</v>
      </c>
      <c r="G103" s="42">
        <v>12000</v>
      </c>
      <c r="H103" s="42">
        <v>12000</v>
      </c>
      <c r="I103" s="42">
        <v>9000</v>
      </c>
      <c r="J103" s="42">
        <v>3000</v>
      </c>
    </row>
    <row r="104" spans="1:10" s="13" customFormat="1" ht="22.8" customHeight="1" x14ac:dyDescent="0.25">
      <c r="A104" s="165"/>
      <c r="B104" s="132"/>
      <c r="C104" s="14" t="s">
        <v>275</v>
      </c>
      <c r="D104" s="117">
        <v>73</v>
      </c>
      <c r="E104" s="70">
        <v>44</v>
      </c>
      <c r="F104" s="70">
        <v>28</v>
      </c>
      <c r="G104" s="42">
        <v>12000</v>
      </c>
      <c r="H104" s="42">
        <v>12000</v>
      </c>
      <c r="I104" s="42">
        <v>9000</v>
      </c>
      <c r="J104" s="42">
        <v>3000</v>
      </c>
    </row>
    <row r="105" spans="1:10" ht="22.8" customHeight="1" x14ac:dyDescent="0.25">
      <c r="A105" s="165"/>
      <c r="B105" s="132"/>
      <c r="C105" s="14" t="s">
        <v>276</v>
      </c>
      <c r="D105" s="117">
        <v>444</v>
      </c>
      <c r="E105" s="70">
        <v>340</v>
      </c>
      <c r="F105" s="70">
        <v>204</v>
      </c>
      <c r="G105" s="42">
        <v>36000</v>
      </c>
      <c r="H105" s="42">
        <v>36000</v>
      </c>
      <c r="I105" s="42">
        <v>27000</v>
      </c>
      <c r="J105" s="42">
        <v>9000</v>
      </c>
    </row>
    <row r="106" spans="1:10" ht="22.8" customHeight="1" x14ac:dyDescent="0.25">
      <c r="A106" s="165"/>
      <c r="B106" s="131" t="s">
        <v>35</v>
      </c>
      <c r="C106" s="72" t="s">
        <v>292</v>
      </c>
      <c r="D106" s="117">
        <v>140</v>
      </c>
      <c r="E106" s="15" t="s">
        <v>301</v>
      </c>
      <c r="F106" s="15" t="s">
        <v>301</v>
      </c>
      <c r="G106" s="42">
        <v>18000</v>
      </c>
      <c r="H106" s="42">
        <v>18000</v>
      </c>
      <c r="I106" s="42">
        <v>13500</v>
      </c>
      <c r="J106" s="42">
        <v>4500</v>
      </c>
    </row>
    <row r="107" spans="1:10" s="13" customFormat="1" ht="22.8" customHeight="1" x14ac:dyDescent="0.25">
      <c r="A107" s="165"/>
      <c r="B107" s="132"/>
      <c r="C107" s="72" t="s">
        <v>268</v>
      </c>
      <c r="D107" s="117">
        <v>294</v>
      </c>
      <c r="E107" s="15">
        <v>220</v>
      </c>
      <c r="F107" s="15">
        <v>132</v>
      </c>
      <c r="G107" s="42">
        <v>24000</v>
      </c>
      <c r="H107" s="42">
        <v>24000</v>
      </c>
      <c r="I107" s="42">
        <v>18000</v>
      </c>
      <c r="J107" s="42">
        <v>6000</v>
      </c>
    </row>
    <row r="108" spans="1:10" ht="22.8" customHeight="1" x14ac:dyDescent="0.25">
      <c r="A108" s="165"/>
      <c r="B108" s="132"/>
      <c r="C108" s="14" t="s">
        <v>269</v>
      </c>
      <c r="D108" s="117">
        <v>444</v>
      </c>
      <c r="E108" s="70">
        <v>340</v>
      </c>
      <c r="F108" s="70">
        <v>204</v>
      </c>
      <c r="G108" s="42">
        <v>36000</v>
      </c>
      <c r="H108" s="42">
        <v>36000</v>
      </c>
      <c r="I108" s="42">
        <v>27000</v>
      </c>
      <c r="J108" s="42">
        <v>9000</v>
      </c>
    </row>
    <row r="109" spans="1:10" ht="22.8" customHeight="1" x14ac:dyDescent="0.25">
      <c r="A109" s="165"/>
      <c r="B109" s="132"/>
      <c r="C109" s="14" t="s">
        <v>289</v>
      </c>
      <c r="D109" s="117">
        <v>147</v>
      </c>
      <c r="E109" s="70">
        <v>92</v>
      </c>
      <c r="F109" s="70" t="s">
        <v>291</v>
      </c>
      <c r="G109" s="42">
        <v>18000</v>
      </c>
      <c r="H109" s="42">
        <v>18000</v>
      </c>
      <c r="I109" s="42">
        <v>13500</v>
      </c>
      <c r="J109" s="42">
        <v>4500</v>
      </c>
    </row>
    <row r="110" spans="1:10" ht="22.8" customHeight="1" x14ac:dyDescent="0.25">
      <c r="A110" s="165"/>
      <c r="B110" s="132"/>
      <c r="C110" s="14" t="s">
        <v>290</v>
      </c>
      <c r="D110" s="117">
        <v>147</v>
      </c>
      <c r="E110" s="70">
        <v>92</v>
      </c>
      <c r="F110" s="70" t="s">
        <v>291</v>
      </c>
      <c r="G110" s="42">
        <v>18000</v>
      </c>
      <c r="H110" s="42">
        <v>18000</v>
      </c>
      <c r="I110" s="42">
        <v>13500</v>
      </c>
      <c r="J110" s="42">
        <v>4500</v>
      </c>
    </row>
    <row r="111" spans="1:10" ht="22.8" customHeight="1" x14ac:dyDescent="0.25">
      <c r="A111" s="166"/>
      <c r="B111" s="133"/>
      <c r="C111" s="14" t="s">
        <v>270</v>
      </c>
      <c r="D111" s="117">
        <v>294</v>
      </c>
      <c r="E111" s="70">
        <v>242</v>
      </c>
      <c r="F111" s="70">
        <v>154</v>
      </c>
      <c r="G111" s="42">
        <v>24000</v>
      </c>
      <c r="H111" s="42">
        <v>24000</v>
      </c>
      <c r="I111" s="42">
        <v>18000</v>
      </c>
      <c r="J111" s="42">
        <v>6000</v>
      </c>
    </row>
    <row r="112" spans="1:10" ht="22.8" customHeight="1" x14ac:dyDescent="0.25">
      <c r="A112" s="134"/>
      <c r="B112" s="134"/>
      <c r="C112" s="134"/>
      <c r="D112" s="134"/>
      <c r="E112" s="134"/>
      <c r="F112" s="134"/>
      <c r="G112" s="134"/>
      <c r="H112" s="134"/>
      <c r="I112" s="134"/>
      <c r="J112" s="134"/>
    </row>
    <row r="113" spans="1:10" ht="22.8" customHeight="1" x14ac:dyDescent="0.25">
      <c r="A113" s="4"/>
      <c r="B113" s="4"/>
      <c r="C113" s="8"/>
      <c r="D113" s="4"/>
      <c r="E113" s="5"/>
      <c r="F113" s="5"/>
      <c r="G113" s="5"/>
      <c r="H113" s="5"/>
      <c r="I113" s="5"/>
      <c r="J113" s="5"/>
    </row>
    <row r="114" spans="1:10" ht="22.8" customHeight="1" x14ac:dyDescent="0.25">
      <c r="A114" s="135" t="s">
        <v>1</v>
      </c>
      <c r="B114" s="135"/>
      <c r="C114" s="142" t="s">
        <v>76</v>
      </c>
      <c r="D114" s="135" t="s">
        <v>77</v>
      </c>
      <c r="E114" s="135"/>
      <c r="F114" s="135"/>
      <c r="G114" s="61" t="s">
        <v>80</v>
      </c>
      <c r="H114" s="135" t="s">
        <v>84</v>
      </c>
      <c r="I114" s="135"/>
    </row>
    <row r="115" spans="1:10" ht="30" customHeight="1" x14ac:dyDescent="0.25">
      <c r="A115" s="141"/>
      <c r="B115" s="141"/>
      <c r="C115" s="143"/>
      <c r="D115" s="64" t="s">
        <v>192</v>
      </c>
      <c r="E115" s="63" t="s">
        <v>82</v>
      </c>
      <c r="F115" s="63" t="s">
        <v>83</v>
      </c>
      <c r="G115" s="17" t="s">
        <v>81</v>
      </c>
      <c r="H115" s="18" t="s">
        <v>85</v>
      </c>
      <c r="I115" s="16" t="s">
        <v>51</v>
      </c>
    </row>
    <row r="116" spans="1:10" ht="22.8" customHeight="1" x14ac:dyDescent="0.25">
      <c r="A116" s="156" t="s">
        <v>75</v>
      </c>
      <c r="B116" s="156"/>
      <c r="C116" s="156"/>
      <c r="D116" s="157">
        <v>1700</v>
      </c>
      <c r="E116" s="159" t="s">
        <v>78</v>
      </c>
      <c r="F116" s="159" t="s">
        <v>79</v>
      </c>
      <c r="G116" s="159" t="s">
        <v>164</v>
      </c>
      <c r="H116" s="161">
        <v>800000</v>
      </c>
      <c r="I116" s="163">
        <v>70000</v>
      </c>
    </row>
    <row r="117" spans="1:10" ht="22.8" customHeight="1" x14ac:dyDescent="0.25">
      <c r="A117" s="156"/>
      <c r="B117" s="156"/>
      <c r="C117" s="156"/>
      <c r="D117" s="158"/>
      <c r="E117" s="160"/>
      <c r="F117" s="160"/>
      <c r="G117" s="160"/>
      <c r="H117" s="162"/>
      <c r="I117" s="162"/>
    </row>
    <row r="118" spans="1:10" ht="15.6" customHeight="1" x14ac:dyDescent="0.25">
      <c r="A118" s="3"/>
      <c r="B118" s="3"/>
      <c r="C118" s="60"/>
      <c r="D118" s="19"/>
      <c r="E118" s="19"/>
      <c r="F118" s="19"/>
      <c r="G118" s="19"/>
      <c r="H118" s="20"/>
      <c r="I118" s="20"/>
    </row>
    <row r="119" spans="1:10" s="6" customFormat="1" ht="22.8" customHeight="1" x14ac:dyDescent="0.25">
      <c r="A119" s="153" t="s">
        <v>86</v>
      </c>
      <c r="B119" s="153"/>
      <c r="C119" s="153"/>
      <c r="D119" s="153"/>
      <c r="E119" s="153"/>
      <c r="F119" s="153"/>
      <c r="G119" s="65"/>
      <c r="H119" s="65"/>
      <c r="I119" s="65"/>
      <c r="J119" s="65"/>
    </row>
    <row r="120" spans="1:10" s="6" customFormat="1" ht="22.8" customHeight="1" x14ac:dyDescent="0.25">
      <c r="A120" s="130" t="s">
        <v>87</v>
      </c>
      <c r="B120" s="130"/>
      <c r="C120" s="130"/>
      <c r="D120" s="130"/>
      <c r="E120" s="130"/>
      <c r="F120" s="130"/>
      <c r="G120" s="130"/>
      <c r="H120" s="130"/>
      <c r="I120" s="130"/>
      <c r="J120" s="130"/>
    </row>
    <row r="121" spans="1:10" s="6" customFormat="1" ht="22.8" customHeight="1" x14ac:dyDescent="0.25">
      <c r="A121" s="130" t="s">
        <v>308</v>
      </c>
      <c r="B121" s="130"/>
      <c r="C121" s="130"/>
      <c r="D121" s="130"/>
      <c r="E121" s="130"/>
      <c r="F121" s="130"/>
      <c r="G121" s="130"/>
      <c r="H121" s="130"/>
      <c r="I121" s="130"/>
      <c r="J121" s="130"/>
    </row>
    <row r="122" spans="1:10" ht="22.8" customHeight="1" x14ac:dyDescent="0.25"/>
  </sheetData>
  <mergeCells count="83">
    <mergeCell ref="B53:B56"/>
    <mergeCell ref="A10:J10"/>
    <mergeCell ref="H116:H117"/>
    <mergeCell ref="I116:I117"/>
    <mergeCell ref="A119:F119"/>
    <mergeCell ref="B61:B62"/>
    <mergeCell ref="B88:B92"/>
    <mergeCell ref="B93:B99"/>
    <mergeCell ref="B63:B71"/>
    <mergeCell ref="B78:B84"/>
    <mergeCell ref="B72:B77"/>
    <mergeCell ref="B100:B105"/>
    <mergeCell ref="A88:A111"/>
    <mergeCell ref="B106:B111"/>
    <mergeCell ref="A50:J50"/>
    <mergeCell ref="A51:A52"/>
    <mergeCell ref="A120:J120"/>
    <mergeCell ref="A25:A26"/>
    <mergeCell ref="B25:B26"/>
    <mergeCell ref="A27:A49"/>
    <mergeCell ref="B27:B29"/>
    <mergeCell ref="B30:B33"/>
    <mergeCell ref="B37:B41"/>
    <mergeCell ref="B42:B44"/>
    <mergeCell ref="B45:B46"/>
    <mergeCell ref="B47:B49"/>
    <mergeCell ref="A116:C117"/>
    <mergeCell ref="D116:D117"/>
    <mergeCell ref="E116:E117"/>
    <mergeCell ref="F116:F117"/>
    <mergeCell ref="G116:G117"/>
    <mergeCell ref="A61:A84"/>
    <mergeCell ref="B51:B52"/>
    <mergeCell ref="C51:C52"/>
    <mergeCell ref="D51:D52"/>
    <mergeCell ref="E51:F51"/>
    <mergeCell ref="G51:J51"/>
    <mergeCell ref="A16:J16"/>
    <mergeCell ref="A17:J17"/>
    <mergeCell ref="A22:J22"/>
    <mergeCell ref="A19:C19"/>
    <mergeCell ref="A20:J20"/>
    <mergeCell ref="A21:J21"/>
    <mergeCell ref="A18:J18"/>
    <mergeCell ref="A1:J1"/>
    <mergeCell ref="A23:A24"/>
    <mergeCell ref="B23:B24"/>
    <mergeCell ref="C23:C24"/>
    <mergeCell ref="D23:D24"/>
    <mergeCell ref="E23:F23"/>
    <mergeCell ref="G23:J23"/>
    <mergeCell ref="A3:J4"/>
    <mergeCell ref="A6:J6"/>
    <mergeCell ref="A8:J8"/>
    <mergeCell ref="A5:C5"/>
    <mergeCell ref="A9:J9"/>
    <mergeCell ref="A12:C12"/>
    <mergeCell ref="A13:J13"/>
    <mergeCell ref="A14:J14"/>
    <mergeCell ref="A15:C15"/>
    <mergeCell ref="A58:J58"/>
    <mergeCell ref="A59:A60"/>
    <mergeCell ref="B59:B60"/>
    <mergeCell ref="C59:C60"/>
    <mergeCell ref="D59:D60"/>
    <mergeCell ref="E59:F59"/>
    <mergeCell ref="G59:J59"/>
    <mergeCell ref="A53:A57"/>
    <mergeCell ref="A7:J7"/>
    <mergeCell ref="B34:B36"/>
    <mergeCell ref="A121:J121"/>
    <mergeCell ref="A85:J85"/>
    <mergeCell ref="A86:A87"/>
    <mergeCell ref="B86:B87"/>
    <mergeCell ref="C86:C87"/>
    <mergeCell ref="D86:D87"/>
    <mergeCell ref="E86:F86"/>
    <mergeCell ref="G86:J86"/>
    <mergeCell ref="A112:J112"/>
    <mergeCell ref="A114:B115"/>
    <mergeCell ref="C114:C115"/>
    <mergeCell ref="D114:F114"/>
    <mergeCell ref="H114:I114"/>
  </mergeCells>
  <phoneticPr fontId="1"/>
  <pageMargins left="0.70866141732283472" right="0.70866141732283472" top="0.74803149606299213" bottom="0.35433070866141736" header="0.31496062992125984" footer="0.31496062992125984"/>
  <pageSetup paperSize="9" scale="7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8E40A-3858-4274-BD7E-CFC0B235BBA7}">
  <sheetPr codeName="Sheet2">
    <pageSetUpPr fitToPage="1"/>
  </sheetPr>
  <dimension ref="A2:N26"/>
  <sheetViews>
    <sheetView workbookViewId="0">
      <selection activeCell="B22" sqref="B22:E22"/>
    </sheetView>
  </sheetViews>
  <sheetFormatPr defaultRowHeight="12" x14ac:dyDescent="0.25"/>
  <cols>
    <col min="1" max="1" width="3.6640625" style="13" customWidth="1"/>
    <col min="2" max="2" width="21.44140625" style="13" customWidth="1"/>
    <col min="3" max="5" width="20.21875" style="13" customWidth="1"/>
    <col min="6" max="6" width="4.109375" style="13" customWidth="1"/>
    <col min="7" max="7" width="3.77734375" style="13" customWidth="1"/>
    <col min="8" max="16384" width="8.88671875" style="13"/>
  </cols>
  <sheetData>
    <row r="2" spans="1:14" ht="19.2" customHeight="1" x14ac:dyDescent="0.25">
      <c r="B2" s="170"/>
      <c r="C2" s="170"/>
      <c r="D2" s="170"/>
      <c r="E2" s="170"/>
      <c r="H2" s="170" t="s">
        <v>162</v>
      </c>
      <c r="I2" s="170"/>
      <c r="J2" s="170"/>
      <c r="K2" s="170"/>
      <c r="L2" s="170"/>
      <c r="M2" s="170"/>
      <c r="N2" s="170"/>
    </row>
    <row r="3" spans="1:14" ht="25.2" customHeight="1" x14ac:dyDescent="0.25">
      <c r="B3" s="58" t="s">
        <v>132</v>
      </c>
      <c r="C3" s="58" t="s">
        <v>133</v>
      </c>
      <c r="D3" s="58" t="s">
        <v>134</v>
      </c>
      <c r="E3" s="58" t="s">
        <v>137</v>
      </c>
      <c r="H3" s="168" t="s">
        <v>144</v>
      </c>
      <c r="I3" s="168"/>
      <c r="J3" s="168" t="s">
        <v>89</v>
      </c>
      <c r="K3" s="168"/>
      <c r="L3" s="168" t="s">
        <v>154</v>
      </c>
      <c r="M3" s="168"/>
      <c r="N3" s="168"/>
    </row>
    <row r="4" spans="1:14" ht="25.8" customHeight="1" x14ac:dyDescent="0.25">
      <c r="A4" s="13" t="s">
        <v>145</v>
      </c>
      <c r="B4" s="57" t="s">
        <v>126</v>
      </c>
      <c r="C4" s="57" t="s">
        <v>135</v>
      </c>
      <c r="D4" s="57" t="s">
        <v>136</v>
      </c>
      <c r="E4" s="57" t="s">
        <v>138</v>
      </c>
      <c r="G4" s="13" t="s">
        <v>145</v>
      </c>
      <c r="H4" s="169" t="s">
        <v>151</v>
      </c>
      <c r="I4" s="169"/>
      <c r="J4" s="169" t="s">
        <v>155</v>
      </c>
      <c r="K4" s="169"/>
      <c r="L4" s="172">
        <v>24000</v>
      </c>
      <c r="M4" s="172"/>
      <c r="N4" s="172"/>
    </row>
    <row r="5" spans="1:14" ht="25.8" customHeight="1" x14ac:dyDescent="0.25">
      <c r="A5" s="13" t="s">
        <v>146</v>
      </c>
      <c r="B5" s="57" t="s">
        <v>127</v>
      </c>
      <c r="C5" s="57" t="s">
        <v>135</v>
      </c>
      <c r="D5" s="57" t="s">
        <v>136</v>
      </c>
      <c r="E5" s="57" t="s">
        <v>139</v>
      </c>
      <c r="G5" s="13" t="s">
        <v>146</v>
      </c>
      <c r="H5" s="169"/>
      <c r="I5" s="169"/>
      <c r="J5" s="169" t="s">
        <v>156</v>
      </c>
      <c r="K5" s="169"/>
      <c r="L5" s="172">
        <v>3500</v>
      </c>
      <c r="M5" s="172"/>
      <c r="N5" s="172"/>
    </row>
    <row r="6" spans="1:14" ht="25.8" customHeight="1" x14ac:dyDescent="0.25">
      <c r="A6" s="13" t="s">
        <v>147</v>
      </c>
      <c r="B6" s="57" t="s">
        <v>128</v>
      </c>
      <c r="C6" s="57" t="s">
        <v>135</v>
      </c>
      <c r="D6" s="57" t="s">
        <v>136</v>
      </c>
      <c r="E6" s="57" t="s">
        <v>140</v>
      </c>
      <c r="G6" s="13" t="s">
        <v>147</v>
      </c>
      <c r="H6" s="169" t="s">
        <v>152</v>
      </c>
      <c r="I6" s="169"/>
      <c r="J6" s="169" t="s">
        <v>155</v>
      </c>
      <c r="K6" s="169"/>
      <c r="L6" s="172">
        <v>29600</v>
      </c>
      <c r="M6" s="172"/>
      <c r="N6" s="172"/>
    </row>
    <row r="7" spans="1:14" ht="25.8" customHeight="1" x14ac:dyDescent="0.25">
      <c r="A7" s="13" t="s">
        <v>148</v>
      </c>
      <c r="B7" s="57" t="s">
        <v>129</v>
      </c>
      <c r="C7" s="57" t="s">
        <v>135</v>
      </c>
      <c r="D7" s="57" t="s">
        <v>136</v>
      </c>
      <c r="E7" s="57" t="s">
        <v>141</v>
      </c>
      <c r="G7" s="13" t="s">
        <v>148</v>
      </c>
      <c r="H7" s="169"/>
      <c r="I7" s="169"/>
      <c r="J7" s="169" t="s">
        <v>156</v>
      </c>
      <c r="K7" s="169"/>
      <c r="L7" s="172">
        <v>4700</v>
      </c>
      <c r="M7" s="172"/>
      <c r="N7" s="172"/>
    </row>
    <row r="8" spans="1:14" ht="25.8" customHeight="1" x14ac:dyDescent="0.25">
      <c r="A8" s="13" t="s">
        <v>149</v>
      </c>
      <c r="B8" s="57" t="s">
        <v>130</v>
      </c>
      <c r="C8" s="57" t="s">
        <v>135</v>
      </c>
      <c r="D8" s="57" t="s">
        <v>135</v>
      </c>
      <c r="E8" s="57" t="s">
        <v>142</v>
      </c>
      <c r="G8" s="13" t="s">
        <v>149</v>
      </c>
      <c r="H8" s="169" t="s">
        <v>153</v>
      </c>
      <c r="I8" s="169"/>
      <c r="J8" s="169" t="s">
        <v>155</v>
      </c>
      <c r="K8" s="169"/>
      <c r="L8" s="172">
        <v>33600</v>
      </c>
      <c r="M8" s="172"/>
      <c r="N8" s="172"/>
    </row>
    <row r="9" spans="1:14" ht="25.8" customHeight="1" x14ac:dyDescent="0.25">
      <c r="A9" s="13" t="s">
        <v>150</v>
      </c>
      <c r="B9" s="57" t="s">
        <v>131</v>
      </c>
      <c r="C9" s="57" t="s">
        <v>135</v>
      </c>
      <c r="D9" s="57" t="s">
        <v>135</v>
      </c>
      <c r="E9" s="57" t="s">
        <v>143</v>
      </c>
      <c r="G9" s="13" t="s">
        <v>150</v>
      </c>
      <c r="H9" s="169"/>
      <c r="I9" s="169"/>
      <c r="J9" s="169" t="s">
        <v>156</v>
      </c>
      <c r="K9" s="169"/>
      <c r="L9" s="172">
        <v>5250</v>
      </c>
      <c r="M9" s="172"/>
      <c r="N9" s="172"/>
    </row>
    <row r="11" spans="1:14" ht="20.399999999999999" customHeight="1" thickBot="1" x14ac:dyDescent="0.3">
      <c r="A11" s="13" t="s">
        <v>101</v>
      </c>
      <c r="B11" s="32" t="s">
        <v>157</v>
      </c>
    </row>
    <row r="12" spans="1:14" ht="20.399999999999999" customHeight="1" x14ac:dyDescent="0.25">
      <c r="B12" s="171" t="s">
        <v>158</v>
      </c>
      <c r="C12" s="171"/>
      <c r="D12" s="171"/>
      <c r="E12" s="171"/>
      <c r="H12" s="177" t="s">
        <v>228</v>
      </c>
      <c r="I12" s="178"/>
      <c r="J12" s="80"/>
      <c r="K12" s="80"/>
      <c r="L12" s="80"/>
      <c r="M12" s="80"/>
      <c r="N12" s="81"/>
    </row>
    <row r="13" spans="1:14" ht="20.399999999999999" customHeight="1" x14ac:dyDescent="0.25">
      <c r="B13" s="171" t="s">
        <v>159</v>
      </c>
      <c r="C13" s="171"/>
      <c r="D13" s="171"/>
      <c r="E13" s="171"/>
      <c r="H13" s="179" t="s">
        <v>173</v>
      </c>
      <c r="I13" s="171"/>
      <c r="J13" s="171"/>
      <c r="K13" s="171"/>
      <c r="L13" s="171"/>
      <c r="M13" s="171"/>
      <c r="N13" s="180"/>
    </row>
    <row r="14" spans="1:14" ht="20.399999999999999" customHeight="1" x14ac:dyDescent="0.25">
      <c r="B14" s="171" t="s">
        <v>160</v>
      </c>
      <c r="C14" s="171"/>
      <c r="D14" s="171"/>
      <c r="E14" s="171"/>
      <c r="H14" s="179" t="s">
        <v>167</v>
      </c>
      <c r="I14" s="171"/>
      <c r="J14" s="171"/>
      <c r="K14" s="171"/>
      <c r="L14" s="171"/>
      <c r="M14" s="171"/>
      <c r="N14" s="180"/>
    </row>
    <row r="15" spans="1:14" ht="20.399999999999999" customHeight="1" x14ac:dyDescent="0.25">
      <c r="E15" s="59"/>
      <c r="H15" s="179" t="s">
        <v>168</v>
      </c>
      <c r="I15" s="171"/>
      <c r="J15" s="171"/>
      <c r="K15" s="171"/>
      <c r="L15" s="171"/>
      <c r="M15" s="171"/>
      <c r="N15" s="180"/>
    </row>
    <row r="16" spans="1:14" ht="20.399999999999999" customHeight="1" x14ac:dyDescent="0.25">
      <c r="A16" s="13" t="s">
        <v>102</v>
      </c>
      <c r="B16" s="32" t="s">
        <v>161</v>
      </c>
      <c r="H16" s="179" t="s">
        <v>169</v>
      </c>
      <c r="I16" s="171"/>
      <c r="J16" s="171"/>
      <c r="K16" s="171"/>
      <c r="L16" s="171"/>
      <c r="M16" s="171"/>
      <c r="N16" s="180"/>
    </row>
    <row r="17" spans="2:14" ht="20.399999999999999" customHeight="1" x14ac:dyDescent="0.25">
      <c r="B17" s="171" t="s">
        <v>163</v>
      </c>
      <c r="C17" s="171"/>
      <c r="D17" s="171"/>
      <c r="E17" s="171"/>
      <c r="H17" s="179" t="s">
        <v>178</v>
      </c>
      <c r="I17" s="171"/>
      <c r="J17" s="171"/>
      <c r="K17" s="171"/>
      <c r="L17" s="171"/>
      <c r="M17" s="171"/>
      <c r="N17" s="180"/>
    </row>
    <row r="18" spans="2:14" ht="20.399999999999999" customHeight="1" x14ac:dyDescent="0.25">
      <c r="B18" s="171" t="s">
        <v>296</v>
      </c>
      <c r="C18" s="171"/>
      <c r="D18" s="37"/>
      <c r="E18" s="37"/>
      <c r="H18" s="82"/>
      <c r="N18" s="83"/>
    </row>
    <row r="19" spans="2:14" ht="20.399999999999999" customHeight="1" x14ac:dyDescent="0.25">
      <c r="B19" s="171" t="s">
        <v>297</v>
      </c>
      <c r="C19" s="171"/>
      <c r="D19" s="37"/>
      <c r="E19" s="37"/>
      <c r="H19" s="84" t="s">
        <v>170</v>
      </c>
      <c r="I19" s="171" t="s">
        <v>171</v>
      </c>
      <c r="J19" s="171"/>
      <c r="K19" s="171"/>
      <c r="N19" s="83"/>
    </row>
    <row r="20" spans="2:14" ht="20.399999999999999" customHeight="1" x14ac:dyDescent="0.25">
      <c r="B20" s="171" t="s">
        <v>166</v>
      </c>
      <c r="C20" s="171"/>
      <c r="D20" s="171"/>
      <c r="E20" s="171"/>
      <c r="H20" s="82" t="s">
        <v>139</v>
      </c>
      <c r="I20" s="181" t="s">
        <v>174</v>
      </c>
      <c r="J20" s="171"/>
      <c r="K20" s="171"/>
      <c r="L20" s="171"/>
      <c r="M20" s="171"/>
      <c r="N20" s="180"/>
    </row>
    <row r="21" spans="2:14" ht="20.399999999999999" customHeight="1" x14ac:dyDescent="0.25">
      <c r="B21" s="171" t="s">
        <v>172</v>
      </c>
      <c r="C21" s="171"/>
      <c r="H21" s="82"/>
      <c r="N21" s="83"/>
    </row>
    <row r="22" spans="2:14" ht="20.399999999999999" customHeight="1" x14ac:dyDescent="0.25">
      <c r="B22" s="176" t="s">
        <v>298</v>
      </c>
      <c r="C22" s="176"/>
      <c r="D22" s="176"/>
      <c r="E22" s="176"/>
      <c r="H22" s="84" t="s">
        <v>175</v>
      </c>
      <c r="I22" s="171" t="s">
        <v>176</v>
      </c>
      <c r="J22" s="171"/>
      <c r="K22" s="171"/>
      <c r="N22" s="83"/>
    </row>
    <row r="23" spans="2:14" ht="20.399999999999999" customHeight="1" thickBot="1" x14ac:dyDescent="0.3">
      <c r="E23" s="124" t="s">
        <v>299</v>
      </c>
      <c r="H23" s="85" t="s">
        <v>141</v>
      </c>
      <c r="I23" s="173" t="s">
        <v>177</v>
      </c>
      <c r="J23" s="174"/>
      <c r="K23" s="174"/>
      <c r="L23" s="174"/>
      <c r="M23" s="174"/>
      <c r="N23" s="175"/>
    </row>
    <row r="24" spans="2:14" ht="20.399999999999999" customHeight="1" x14ac:dyDescent="0.25"/>
    <row r="25" spans="2:14" ht="20.399999999999999" customHeight="1" x14ac:dyDescent="0.25"/>
    <row r="26" spans="2:14" ht="20.399999999999999" customHeight="1" x14ac:dyDescent="0.25"/>
  </sheetData>
  <mergeCells count="39">
    <mergeCell ref="I23:N23"/>
    <mergeCell ref="B21:C21"/>
    <mergeCell ref="B22:E22"/>
    <mergeCell ref="H12:I12"/>
    <mergeCell ref="H13:N13"/>
    <mergeCell ref="H14:N14"/>
    <mergeCell ref="H15:N15"/>
    <mergeCell ref="H16:N16"/>
    <mergeCell ref="B17:E17"/>
    <mergeCell ref="B18:C18"/>
    <mergeCell ref="B19:C19"/>
    <mergeCell ref="B20:E20"/>
    <mergeCell ref="H17:N17"/>
    <mergeCell ref="I19:K19"/>
    <mergeCell ref="I20:N20"/>
    <mergeCell ref="I22:K22"/>
    <mergeCell ref="B2:E2"/>
    <mergeCell ref="H2:N2"/>
    <mergeCell ref="B12:E12"/>
    <mergeCell ref="B13:E13"/>
    <mergeCell ref="B14:E14"/>
    <mergeCell ref="J8:K8"/>
    <mergeCell ref="J9:K9"/>
    <mergeCell ref="L4:N4"/>
    <mergeCell ref="L5:N5"/>
    <mergeCell ref="L6:N6"/>
    <mergeCell ref="L7:N7"/>
    <mergeCell ref="L8:N8"/>
    <mergeCell ref="L9:N9"/>
    <mergeCell ref="J3:K3"/>
    <mergeCell ref="L3:N3"/>
    <mergeCell ref="H4:I5"/>
    <mergeCell ref="H3:I3"/>
    <mergeCell ref="H6:I7"/>
    <mergeCell ref="H8:I9"/>
    <mergeCell ref="J4:K4"/>
    <mergeCell ref="J5:K5"/>
    <mergeCell ref="J6:K6"/>
    <mergeCell ref="J7:K7"/>
  </mergeCells>
  <phoneticPr fontId="1"/>
  <pageMargins left="0.7" right="0.7" top="0.75" bottom="0.75" header="0.3" footer="0.3"/>
  <pageSetup paperSize="9" scale="9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37A87-E749-417F-AD89-2D1A2FE78E75}">
  <sheetPr codeName="Sheet3">
    <pageSetUpPr fitToPage="1"/>
  </sheetPr>
  <dimension ref="A1:S189"/>
  <sheetViews>
    <sheetView tabSelected="1" topLeftCell="A111" workbookViewId="0">
      <selection activeCell="K131" sqref="K131"/>
    </sheetView>
  </sheetViews>
  <sheetFormatPr defaultRowHeight="12" x14ac:dyDescent="0.25"/>
  <cols>
    <col min="1" max="1" width="6.77734375" style="1" customWidth="1"/>
    <col min="2" max="2" width="5.77734375" style="1" customWidth="1"/>
    <col min="3" max="3" width="23.109375" style="10" customWidth="1"/>
    <col min="4" max="4" width="13.77734375" style="1" customWidth="1"/>
    <col min="5" max="5" width="9.77734375" style="1" customWidth="1"/>
    <col min="6" max="6" width="9.109375" style="1" customWidth="1"/>
    <col min="7" max="7" width="14.77734375" style="1" customWidth="1"/>
    <col min="8" max="8" width="6" style="1" customWidth="1"/>
    <col min="9" max="9" width="6.77734375" style="1" customWidth="1"/>
    <col min="10" max="10" width="5.77734375" style="1" customWidth="1"/>
    <col min="11" max="11" width="23.109375" style="1" customWidth="1"/>
    <col min="12" max="12" width="13.77734375" style="1" customWidth="1"/>
    <col min="13" max="13" width="9.77734375" style="1" customWidth="1"/>
    <col min="14" max="14" width="9.109375" style="1" customWidth="1"/>
    <col min="15" max="15" width="14.77734375" style="1" customWidth="1"/>
    <col min="16" max="16" width="18.109375" style="1" customWidth="1"/>
    <col min="17" max="16384" width="8.88671875" style="1"/>
  </cols>
  <sheetData>
    <row r="1" spans="1:17" ht="16.2" customHeight="1" x14ac:dyDescent="0.25">
      <c r="A1" s="182" t="s">
        <v>303</v>
      </c>
      <c r="B1" s="182"/>
      <c r="C1" s="182"/>
      <c r="D1" s="182"/>
      <c r="E1" s="182"/>
      <c r="F1" s="182"/>
      <c r="G1" s="182"/>
      <c r="H1" s="182"/>
      <c r="I1" s="182"/>
      <c r="J1" s="182"/>
      <c r="K1" s="182"/>
      <c r="L1" s="182"/>
      <c r="M1" s="182"/>
      <c r="N1" s="182"/>
      <c r="O1" s="182"/>
      <c r="P1" s="98"/>
    </row>
    <row r="2" spans="1:17" ht="13.2" customHeight="1" thickBot="1" x14ac:dyDescent="0.3">
      <c r="A2" s="2"/>
      <c r="B2" s="2"/>
      <c r="C2" s="9"/>
      <c r="D2" s="2"/>
      <c r="E2" s="2"/>
      <c r="F2" s="2"/>
      <c r="G2" s="7"/>
      <c r="M2" s="7"/>
    </row>
    <row r="3" spans="1:17" ht="15" customHeight="1" thickBot="1" x14ac:dyDescent="0.2">
      <c r="A3" s="273" t="s">
        <v>100</v>
      </c>
      <c r="B3" s="274"/>
      <c r="C3" s="275"/>
      <c r="D3" s="100"/>
      <c r="E3" s="100"/>
      <c r="F3" s="100"/>
      <c r="G3" s="97" t="s">
        <v>247</v>
      </c>
      <c r="I3" s="273" t="s">
        <v>121</v>
      </c>
      <c r="J3" s="274"/>
      <c r="K3" s="275"/>
      <c r="L3" s="2"/>
      <c r="M3" s="2"/>
      <c r="N3" s="2"/>
      <c r="O3" s="97" t="s">
        <v>247</v>
      </c>
    </row>
    <row r="4" spans="1:17" ht="15" customHeight="1" x14ac:dyDescent="0.25">
      <c r="A4" s="271" t="s">
        <v>1</v>
      </c>
      <c r="B4" s="293" t="s">
        <v>31</v>
      </c>
      <c r="C4" s="295" t="s">
        <v>2</v>
      </c>
      <c r="D4" s="289" t="s">
        <v>72</v>
      </c>
      <c r="E4" s="290"/>
      <c r="F4" s="290"/>
      <c r="G4" s="291"/>
      <c r="I4" s="271" t="s">
        <v>1</v>
      </c>
      <c r="J4" s="293" t="s">
        <v>31</v>
      </c>
      <c r="K4" s="295" t="s">
        <v>2</v>
      </c>
      <c r="L4" s="289" t="s">
        <v>72</v>
      </c>
      <c r="M4" s="290"/>
      <c r="N4" s="290"/>
      <c r="O4" s="291"/>
    </row>
    <row r="5" spans="1:17" ht="15" customHeight="1" thickBot="1" x14ac:dyDescent="0.3">
      <c r="A5" s="292"/>
      <c r="B5" s="294"/>
      <c r="C5" s="296"/>
      <c r="D5" s="101" t="s">
        <v>90</v>
      </c>
      <c r="E5" s="101" t="s">
        <v>243</v>
      </c>
      <c r="F5" s="101" t="s">
        <v>244</v>
      </c>
      <c r="G5" s="102" t="s">
        <v>122</v>
      </c>
      <c r="I5" s="292"/>
      <c r="J5" s="294"/>
      <c r="K5" s="296"/>
      <c r="L5" s="101" t="s">
        <v>90</v>
      </c>
      <c r="M5" s="101" t="s">
        <v>243</v>
      </c>
      <c r="N5" s="101" t="s">
        <v>89</v>
      </c>
      <c r="O5" s="102" t="s">
        <v>122</v>
      </c>
    </row>
    <row r="6" spans="1:17" s="13" customFormat="1" ht="15" customHeight="1" x14ac:dyDescent="0.25">
      <c r="A6" s="267" t="s">
        <v>27</v>
      </c>
      <c r="B6" s="265" t="s">
        <v>218</v>
      </c>
      <c r="C6" s="22" t="s">
        <v>6</v>
      </c>
      <c r="D6" s="23"/>
      <c r="E6" s="39">
        <v>17000</v>
      </c>
      <c r="F6" s="105"/>
      <c r="G6" s="49">
        <f>E6*F6</f>
        <v>0</v>
      </c>
      <c r="I6" s="267" t="s">
        <v>27</v>
      </c>
      <c r="J6" s="265" t="s">
        <v>218</v>
      </c>
      <c r="K6" s="22" t="s">
        <v>6</v>
      </c>
      <c r="L6" s="23"/>
      <c r="M6" s="39">
        <v>17000</v>
      </c>
      <c r="N6" s="105"/>
      <c r="O6" s="49">
        <f>M6*N6</f>
        <v>0</v>
      </c>
    </row>
    <row r="7" spans="1:17" s="13" customFormat="1" ht="15" customHeight="1" thickBot="1" x14ac:dyDescent="0.3">
      <c r="A7" s="264"/>
      <c r="B7" s="256"/>
      <c r="C7" s="24" t="s">
        <v>8</v>
      </c>
      <c r="D7" s="25"/>
      <c r="E7" s="38">
        <v>6000</v>
      </c>
      <c r="F7" s="106"/>
      <c r="G7" s="79">
        <f>E7*F7</f>
        <v>0</v>
      </c>
      <c r="I7" s="264"/>
      <c r="J7" s="256"/>
      <c r="K7" s="24" t="s">
        <v>8</v>
      </c>
      <c r="L7" s="25"/>
      <c r="M7" s="38">
        <v>6000</v>
      </c>
      <c r="N7" s="106"/>
      <c r="O7" s="79">
        <f t="shared" ref="O7:O87" si="0">M7*N7</f>
        <v>0</v>
      </c>
    </row>
    <row r="8" spans="1:17" s="13" customFormat="1" ht="15" customHeight="1" x14ac:dyDescent="0.25">
      <c r="A8" s="267" t="s">
        <v>256</v>
      </c>
      <c r="B8" s="265" t="s">
        <v>219</v>
      </c>
      <c r="C8" s="14" t="s">
        <v>288</v>
      </c>
      <c r="D8" s="23"/>
      <c r="E8" s="39">
        <v>4500</v>
      </c>
      <c r="F8" s="105"/>
      <c r="G8" s="49">
        <f>E8*F8</f>
        <v>0</v>
      </c>
      <c r="I8" s="262" t="s">
        <v>256</v>
      </c>
      <c r="J8" s="265" t="s">
        <v>219</v>
      </c>
      <c r="K8" s="14" t="s">
        <v>288</v>
      </c>
      <c r="L8" s="23"/>
      <c r="M8" s="39">
        <v>4500</v>
      </c>
      <c r="N8" s="105"/>
      <c r="O8" s="49">
        <f t="shared" si="0"/>
        <v>0</v>
      </c>
    </row>
    <row r="9" spans="1:17" s="13" customFormat="1" ht="15" customHeight="1" x14ac:dyDescent="0.25">
      <c r="A9" s="263"/>
      <c r="B9" s="255"/>
      <c r="C9" s="11" t="s">
        <v>215</v>
      </c>
      <c r="D9" s="12"/>
      <c r="E9" s="40">
        <v>4500</v>
      </c>
      <c r="F9" s="107"/>
      <c r="G9" s="50">
        <f>E9*F9</f>
        <v>0</v>
      </c>
      <c r="I9" s="263"/>
      <c r="J9" s="255"/>
      <c r="K9" s="11" t="s">
        <v>215</v>
      </c>
      <c r="L9" s="12"/>
      <c r="M9" s="40">
        <v>4500</v>
      </c>
      <c r="N9" s="107"/>
      <c r="O9" s="48">
        <f t="shared" si="0"/>
        <v>0</v>
      </c>
    </row>
    <row r="10" spans="1:17" s="13" customFormat="1" ht="15" customHeight="1" x14ac:dyDescent="0.25">
      <c r="A10" s="263"/>
      <c r="B10" s="266"/>
      <c r="C10" s="11" t="s">
        <v>216</v>
      </c>
      <c r="D10" s="12"/>
      <c r="E10" s="40">
        <v>9000</v>
      </c>
      <c r="F10" s="107"/>
      <c r="G10" s="50">
        <f t="shared" ref="G10:G87" si="1">E10*F10</f>
        <v>0</v>
      </c>
      <c r="I10" s="263"/>
      <c r="J10" s="266"/>
      <c r="K10" s="11" t="s">
        <v>216</v>
      </c>
      <c r="L10" s="12"/>
      <c r="M10" s="40">
        <v>9000</v>
      </c>
      <c r="N10" s="107"/>
      <c r="O10" s="48">
        <f t="shared" si="0"/>
        <v>0</v>
      </c>
    </row>
    <row r="11" spans="1:17" s="13" customFormat="1" ht="15" customHeight="1" x14ac:dyDescent="0.25">
      <c r="A11" s="263"/>
      <c r="B11" s="254" t="s">
        <v>218</v>
      </c>
      <c r="C11" s="11" t="s">
        <v>11</v>
      </c>
      <c r="D11" s="12"/>
      <c r="E11" s="40">
        <v>4500</v>
      </c>
      <c r="F11" s="107"/>
      <c r="G11" s="50">
        <f t="shared" si="1"/>
        <v>0</v>
      </c>
      <c r="I11" s="263"/>
      <c r="J11" s="254" t="s">
        <v>218</v>
      </c>
      <c r="K11" s="11" t="s">
        <v>11</v>
      </c>
      <c r="L11" s="12"/>
      <c r="M11" s="40">
        <v>4500</v>
      </c>
      <c r="N11" s="107"/>
      <c r="O11" s="48">
        <f t="shared" si="0"/>
        <v>0</v>
      </c>
      <c r="Q11" s="37"/>
    </row>
    <row r="12" spans="1:17" s="13" customFormat="1" ht="15" customHeight="1" x14ac:dyDescent="0.25">
      <c r="A12" s="263"/>
      <c r="B12" s="255"/>
      <c r="C12" s="11" t="s">
        <v>12</v>
      </c>
      <c r="D12" s="12"/>
      <c r="E12" s="40">
        <v>4500</v>
      </c>
      <c r="F12" s="107"/>
      <c r="G12" s="50">
        <f t="shared" si="1"/>
        <v>0</v>
      </c>
      <c r="I12" s="263"/>
      <c r="J12" s="255"/>
      <c r="K12" s="11" t="s">
        <v>12</v>
      </c>
      <c r="L12" s="12"/>
      <c r="M12" s="40">
        <v>4500</v>
      </c>
      <c r="N12" s="107"/>
      <c r="O12" s="48">
        <f t="shared" si="0"/>
        <v>0</v>
      </c>
    </row>
    <row r="13" spans="1:17" s="13" customFormat="1" ht="15" customHeight="1" x14ac:dyDescent="0.25">
      <c r="A13" s="263"/>
      <c r="B13" s="255"/>
      <c r="C13" s="11" t="s">
        <v>13</v>
      </c>
      <c r="D13" s="12"/>
      <c r="E13" s="40">
        <v>4000</v>
      </c>
      <c r="F13" s="107"/>
      <c r="G13" s="50">
        <f t="shared" si="1"/>
        <v>0</v>
      </c>
      <c r="I13" s="263"/>
      <c r="J13" s="255"/>
      <c r="K13" s="11" t="s">
        <v>13</v>
      </c>
      <c r="L13" s="12"/>
      <c r="M13" s="40">
        <v>4000</v>
      </c>
      <c r="N13" s="107"/>
      <c r="O13" s="48">
        <f t="shared" si="0"/>
        <v>0</v>
      </c>
      <c r="Q13" s="37"/>
    </row>
    <row r="14" spans="1:17" s="13" customFormat="1" ht="15" customHeight="1" x14ac:dyDescent="0.25">
      <c r="A14" s="263"/>
      <c r="B14" s="266"/>
      <c r="C14" s="11" t="s">
        <v>14</v>
      </c>
      <c r="D14" s="12"/>
      <c r="E14" s="40">
        <v>1500</v>
      </c>
      <c r="F14" s="107"/>
      <c r="G14" s="50">
        <f t="shared" si="1"/>
        <v>0</v>
      </c>
      <c r="I14" s="263"/>
      <c r="J14" s="266"/>
      <c r="K14" s="11" t="s">
        <v>14</v>
      </c>
      <c r="L14" s="12"/>
      <c r="M14" s="40">
        <v>1500</v>
      </c>
      <c r="N14" s="107"/>
      <c r="O14" s="48">
        <f t="shared" si="0"/>
        <v>0</v>
      </c>
    </row>
    <row r="15" spans="1:17" s="13" customFormat="1" ht="15" customHeight="1" x14ac:dyDescent="0.25">
      <c r="A15" s="263"/>
      <c r="B15" s="254" t="s">
        <v>220</v>
      </c>
      <c r="C15" s="11" t="s">
        <v>196</v>
      </c>
      <c r="D15" s="12"/>
      <c r="E15" s="40">
        <v>4500</v>
      </c>
      <c r="F15" s="107"/>
      <c r="G15" s="50">
        <f t="shared" si="1"/>
        <v>0</v>
      </c>
      <c r="I15" s="263"/>
      <c r="J15" s="254" t="s">
        <v>220</v>
      </c>
      <c r="K15" s="11" t="s">
        <v>196</v>
      </c>
      <c r="L15" s="12"/>
      <c r="M15" s="40">
        <v>4500</v>
      </c>
      <c r="N15" s="107"/>
      <c r="O15" s="48">
        <f t="shared" si="0"/>
        <v>0</v>
      </c>
    </row>
    <row r="16" spans="1:17" s="13" customFormat="1" ht="15" customHeight="1" x14ac:dyDescent="0.25">
      <c r="A16" s="263"/>
      <c r="B16" s="255"/>
      <c r="C16" s="11" t="s">
        <v>217</v>
      </c>
      <c r="D16" s="12"/>
      <c r="E16" s="40">
        <v>9000</v>
      </c>
      <c r="F16" s="107"/>
      <c r="G16" s="50">
        <f t="shared" si="1"/>
        <v>0</v>
      </c>
      <c r="I16" s="263"/>
      <c r="J16" s="255"/>
      <c r="K16" s="11" t="s">
        <v>217</v>
      </c>
      <c r="L16" s="12"/>
      <c r="M16" s="40">
        <v>9000</v>
      </c>
      <c r="N16" s="107"/>
      <c r="O16" s="48">
        <f t="shared" si="0"/>
        <v>0</v>
      </c>
    </row>
    <row r="17" spans="1:19" s="13" customFormat="1" ht="15" customHeight="1" x14ac:dyDescent="0.25">
      <c r="A17" s="263"/>
      <c r="B17" s="266"/>
      <c r="C17" s="11" t="s">
        <v>15</v>
      </c>
      <c r="D17" s="12"/>
      <c r="E17" s="40">
        <v>1500</v>
      </c>
      <c r="F17" s="107"/>
      <c r="G17" s="50">
        <f t="shared" si="1"/>
        <v>0</v>
      </c>
      <c r="I17" s="263"/>
      <c r="J17" s="266"/>
      <c r="K17" s="11" t="s">
        <v>15</v>
      </c>
      <c r="L17" s="12"/>
      <c r="M17" s="40">
        <v>1500</v>
      </c>
      <c r="N17" s="107"/>
      <c r="O17" s="48">
        <f t="shared" si="0"/>
        <v>0</v>
      </c>
      <c r="Q17" s="37"/>
    </row>
    <row r="18" spans="1:19" s="13" customFormat="1" ht="15" customHeight="1" x14ac:dyDescent="0.25">
      <c r="A18" s="263"/>
      <c r="B18" s="254" t="s">
        <v>221</v>
      </c>
      <c r="C18" s="11" t="s">
        <v>16</v>
      </c>
      <c r="D18" s="12"/>
      <c r="E18" s="40">
        <v>3000</v>
      </c>
      <c r="F18" s="107"/>
      <c r="G18" s="50">
        <f t="shared" si="1"/>
        <v>0</v>
      </c>
      <c r="I18" s="263"/>
      <c r="J18" s="254" t="s">
        <v>221</v>
      </c>
      <c r="K18" s="11" t="s">
        <v>16</v>
      </c>
      <c r="L18" s="12"/>
      <c r="M18" s="40">
        <v>3000</v>
      </c>
      <c r="N18" s="107"/>
      <c r="O18" s="48">
        <f t="shared" si="0"/>
        <v>0</v>
      </c>
    </row>
    <row r="19" spans="1:19" s="13" customFormat="1" ht="15" customHeight="1" x14ac:dyDescent="0.25">
      <c r="A19" s="263"/>
      <c r="B19" s="255"/>
      <c r="C19" s="11" t="s">
        <v>17</v>
      </c>
      <c r="D19" s="12"/>
      <c r="E19" s="40">
        <v>3000</v>
      </c>
      <c r="F19" s="107"/>
      <c r="G19" s="50">
        <f t="shared" si="1"/>
        <v>0</v>
      </c>
      <c r="I19" s="263"/>
      <c r="J19" s="255"/>
      <c r="K19" s="11" t="s">
        <v>17</v>
      </c>
      <c r="L19" s="12"/>
      <c r="M19" s="40">
        <v>3000</v>
      </c>
      <c r="N19" s="107"/>
      <c r="O19" s="48">
        <f t="shared" si="0"/>
        <v>0</v>
      </c>
    </row>
    <row r="20" spans="1:19" s="13" customFormat="1" ht="15" customHeight="1" x14ac:dyDescent="0.25">
      <c r="A20" s="263"/>
      <c r="B20" s="255"/>
      <c r="C20" s="11" t="s">
        <v>125</v>
      </c>
      <c r="D20" s="12"/>
      <c r="E20" s="40">
        <v>4500</v>
      </c>
      <c r="F20" s="107"/>
      <c r="G20" s="50">
        <f t="shared" si="1"/>
        <v>0</v>
      </c>
      <c r="I20" s="263"/>
      <c r="J20" s="255"/>
      <c r="K20" s="11" t="s">
        <v>125</v>
      </c>
      <c r="L20" s="12"/>
      <c r="M20" s="40">
        <v>4500</v>
      </c>
      <c r="N20" s="107"/>
      <c r="O20" s="48">
        <f t="shared" si="0"/>
        <v>0</v>
      </c>
    </row>
    <row r="21" spans="1:19" s="13" customFormat="1" ht="15" customHeight="1" x14ac:dyDescent="0.25">
      <c r="A21" s="263"/>
      <c r="B21" s="255"/>
      <c r="C21" s="11" t="s">
        <v>18</v>
      </c>
      <c r="D21" s="12"/>
      <c r="E21" s="40">
        <v>4500</v>
      </c>
      <c r="F21" s="107"/>
      <c r="G21" s="50">
        <f t="shared" si="1"/>
        <v>0</v>
      </c>
      <c r="I21" s="263"/>
      <c r="J21" s="255"/>
      <c r="K21" s="11" t="s">
        <v>18</v>
      </c>
      <c r="L21" s="12"/>
      <c r="M21" s="40">
        <v>4500</v>
      </c>
      <c r="N21" s="107"/>
      <c r="O21" s="48">
        <f t="shared" si="0"/>
        <v>0</v>
      </c>
    </row>
    <row r="22" spans="1:19" s="13" customFormat="1" ht="15" customHeight="1" x14ac:dyDescent="0.25">
      <c r="A22" s="263"/>
      <c r="B22" s="266"/>
      <c r="C22" s="11" t="s">
        <v>19</v>
      </c>
      <c r="D22" s="12"/>
      <c r="E22" s="40">
        <v>1500</v>
      </c>
      <c r="F22" s="107"/>
      <c r="G22" s="50">
        <f t="shared" si="1"/>
        <v>0</v>
      </c>
      <c r="I22" s="263"/>
      <c r="J22" s="266"/>
      <c r="K22" s="11" t="s">
        <v>19</v>
      </c>
      <c r="L22" s="12"/>
      <c r="M22" s="40">
        <v>1500</v>
      </c>
      <c r="N22" s="107"/>
      <c r="O22" s="48">
        <f t="shared" si="0"/>
        <v>0</v>
      </c>
    </row>
    <row r="23" spans="1:19" s="13" customFormat="1" ht="15" customHeight="1" x14ac:dyDescent="0.25">
      <c r="A23" s="263"/>
      <c r="B23" s="254" t="s">
        <v>222</v>
      </c>
      <c r="C23" s="11" t="s">
        <v>20</v>
      </c>
      <c r="D23" s="12"/>
      <c r="E23" s="40">
        <v>6000</v>
      </c>
      <c r="F23" s="107"/>
      <c r="G23" s="50">
        <f t="shared" si="1"/>
        <v>0</v>
      </c>
      <c r="I23" s="263"/>
      <c r="J23" s="254" t="s">
        <v>222</v>
      </c>
      <c r="K23" s="11" t="s">
        <v>20</v>
      </c>
      <c r="L23" s="12"/>
      <c r="M23" s="40">
        <v>6000</v>
      </c>
      <c r="N23" s="107"/>
      <c r="O23" s="48">
        <f t="shared" si="0"/>
        <v>0</v>
      </c>
    </row>
    <row r="24" spans="1:19" s="13" customFormat="1" ht="15" customHeight="1" x14ac:dyDescent="0.25">
      <c r="A24" s="263"/>
      <c r="B24" s="255"/>
      <c r="C24" s="11" t="s">
        <v>21</v>
      </c>
      <c r="D24" s="12"/>
      <c r="E24" s="40">
        <v>6000</v>
      </c>
      <c r="F24" s="107"/>
      <c r="G24" s="50">
        <f t="shared" si="1"/>
        <v>0</v>
      </c>
      <c r="I24" s="263"/>
      <c r="J24" s="255"/>
      <c r="K24" s="11" t="s">
        <v>21</v>
      </c>
      <c r="L24" s="12"/>
      <c r="M24" s="40">
        <v>6000</v>
      </c>
      <c r="N24" s="107"/>
      <c r="O24" s="48">
        <f t="shared" si="0"/>
        <v>0</v>
      </c>
    </row>
    <row r="25" spans="1:19" s="13" customFormat="1" ht="15" customHeight="1" x14ac:dyDescent="0.25">
      <c r="A25" s="263"/>
      <c r="B25" s="266"/>
      <c r="C25" s="11" t="s">
        <v>22</v>
      </c>
      <c r="D25" s="12"/>
      <c r="E25" s="40">
        <v>1500</v>
      </c>
      <c r="F25" s="107"/>
      <c r="G25" s="50">
        <f t="shared" si="1"/>
        <v>0</v>
      </c>
      <c r="I25" s="263"/>
      <c r="J25" s="266"/>
      <c r="K25" s="11" t="s">
        <v>22</v>
      </c>
      <c r="L25" s="12"/>
      <c r="M25" s="40">
        <v>1500</v>
      </c>
      <c r="N25" s="107"/>
      <c r="O25" s="48">
        <f t="shared" si="0"/>
        <v>0</v>
      </c>
    </row>
    <row r="26" spans="1:19" s="13" customFormat="1" ht="15" customHeight="1" x14ac:dyDescent="0.25">
      <c r="A26" s="263"/>
      <c r="B26" s="254" t="s">
        <v>223</v>
      </c>
      <c r="C26" s="11" t="s">
        <v>23</v>
      </c>
      <c r="D26" s="12"/>
      <c r="E26" s="40">
        <v>4500</v>
      </c>
      <c r="F26" s="107"/>
      <c r="G26" s="50">
        <f t="shared" si="1"/>
        <v>0</v>
      </c>
      <c r="I26" s="263"/>
      <c r="J26" s="254" t="s">
        <v>223</v>
      </c>
      <c r="K26" s="11" t="s">
        <v>23</v>
      </c>
      <c r="L26" s="12"/>
      <c r="M26" s="40">
        <v>4500</v>
      </c>
      <c r="N26" s="107"/>
      <c r="O26" s="48">
        <f t="shared" si="0"/>
        <v>0</v>
      </c>
    </row>
    <row r="27" spans="1:19" s="13" customFormat="1" ht="15" customHeight="1" x14ac:dyDescent="0.25">
      <c r="A27" s="263"/>
      <c r="B27" s="266"/>
      <c r="C27" s="11" t="s">
        <v>24</v>
      </c>
      <c r="D27" s="12"/>
      <c r="E27" s="40">
        <v>3000</v>
      </c>
      <c r="F27" s="107"/>
      <c r="G27" s="50">
        <f t="shared" si="1"/>
        <v>0</v>
      </c>
      <c r="I27" s="263"/>
      <c r="J27" s="266"/>
      <c r="K27" s="11" t="s">
        <v>24</v>
      </c>
      <c r="L27" s="12"/>
      <c r="M27" s="40">
        <v>3000</v>
      </c>
      <c r="N27" s="107"/>
      <c r="O27" s="48">
        <f t="shared" si="0"/>
        <v>0</v>
      </c>
    </row>
    <row r="28" spans="1:19" s="13" customFormat="1" ht="15" customHeight="1" x14ac:dyDescent="0.25">
      <c r="A28" s="263"/>
      <c r="B28" s="254" t="s">
        <v>224</v>
      </c>
      <c r="C28" s="11" t="s">
        <v>25</v>
      </c>
      <c r="D28" s="12"/>
      <c r="E28" s="40">
        <v>3000</v>
      </c>
      <c r="F28" s="107"/>
      <c r="G28" s="50">
        <f t="shared" si="1"/>
        <v>0</v>
      </c>
      <c r="I28" s="263"/>
      <c r="J28" s="254" t="s">
        <v>224</v>
      </c>
      <c r="K28" s="11" t="s">
        <v>25</v>
      </c>
      <c r="L28" s="12"/>
      <c r="M28" s="40">
        <v>3000</v>
      </c>
      <c r="N28" s="107"/>
      <c r="O28" s="48">
        <f t="shared" si="0"/>
        <v>0</v>
      </c>
    </row>
    <row r="29" spans="1:19" s="13" customFormat="1" ht="15" customHeight="1" x14ac:dyDescent="0.25">
      <c r="A29" s="263"/>
      <c r="B29" s="255"/>
      <c r="C29" s="11" t="s">
        <v>26</v>
      </c>
      <c r="D29" s="12"/>
      <c r="E29" s="40">
        <v>4500</v>
      </c>
      <c r="F29" s="107"/>
      <c r="G29" s="50">
        <f t="shared" si="1"/>
        <v>0</v>
      </c>
      <c r="I29" s="263"/>
      <c r="J29" s="255"/>
      <c r="K29" s="11" t="s">
        <v>26</v>
      </c>
      <c r="L29" s="12"/>
      <c r="M29" s="40">
        <v>4500</v>
      </c>
      <c r="N29" s="107"/>
      <c r="O29" s="48">
        <f t="shared" si="0"/>
        <v>0</v>
      </c>
      <c r="Q29" s="37"/>
      <c r="R29" s="37"/>
      <c r="S29" s="37"/>
    </row>
    <row r="30" spans="1:19" s="13" customFormat="1" ht="15" customHeight="1" thickBot="1" x14ac:dyDescent="0.3">
      <c r="A30" s="264"/>
      <c r="B30" s="256"/>
      <c r="C30" s="24" t="s">
        <v>212</v>
      </c>
      <c r="D30" s="25"/>
      <c r="E30" s="38">
        <v>1500</v>
      </c>
      <c r="F30" s="106"/>
      <c r="G30" s="51">
        <f t="shared" si="1"/>
        <v>0</v>
      </c>
      <c r="I30" s="264"/>
      <c r="J30" s="256"/>
      <c r="K30" s="24" t="s">
        <v>212</v>
      </c>
      <c r="L30" s="25"/>
      <c r="M30" s="38">
        <v>1500</v>
      </c>
      <c r="N30" s="106"/>
      <c r="O30" s="79">
        <f t="shared" si="0"/>
        <v>0</v>
      </c>
      <c r="Q30" s="37"/>
      <c r="R30" s="37"/>
      <c r="S30" s="37"/>
    </row>
    <row r="31" spans="1:19" ht="15" customHeight="1" x14ac:dyDescent="0.25">
      <c r="A31" s="268" t="s">
        <v>29</v>
      </c>
      <c r="B31" s="217" t="s">
        <v>220</v>
      </c>
      <c r="C31" s="26" t="s">
        <v>195</v>
      </c>
      <c r="D31" s="23"/>
      <c r="E31" s="41">
        <v>9000</v>
      </c>
      <c r="F31" s="108"/>
      <c r="G31" s="49">
        <f t="shared" si="1"/>
        <v>0</v>
      </c>
      <c r="I31" s="257" t="s">
        <v>29</v>
      </c>
      <c r="J31" s="217" t="s">
        <v>220</v>
      </c>
      <c r="K31" s="26" t="s">
        <v>195</v>
      </c>
      <c r="L31" s="23"/>
      <c r="M31" s="41">
        <v>9000</v>
      </c>
      <c r="N31" s="108"/>
      <c r="O31" s="49">
        <f t="shared" si="0"/>
        <v>0</v>
      </c>
    </row>
    <row r="32" spans="1:19" ht="15" customHeight="1" x14ac:dyDescent="0.25">
      <c r="A32" s="269"/>
      <c r="B32" s="156"/>
      <c r="C32" s="14" t="s">
        <v>53</v>
      </c>
      <c r="D32" s="12"/>
      <c r="E32" s="42">
        <v>3000</v>
      </c>
      <c r="F32" s="109"/>
      <c r="G32" s="50">
        <f t="shared" si="1"/>
        <v>0</v>
      </c>
      <c r="I32" s="258"/>
      <c r="J32" s="156"/>
      <c r="K32" s="14" t="s">
        <v>53</v>
      </c>
      <c r="L32" s="12"/>
      <c r="M32" s="42">
        <v>3000</v>
      </c>
      <c r="N32" s="109"/>
      <c r="O32" s="48">
        <f t="shared" si="0"/>
        <v>0</v>
      </c>
      <c r="Q32" s="37"/>
      <c r="R32" s="37"/>
      <c r="S32" s="37"/>
    </row>
    <row r="33" spans="1:19" ht="15" customHeight="1" x14ac:dyDescent="0.25">
      <c r="A33" s="269"/>
      <c r="B33" s="131"/>
      <c r="C33" s="88" t="s">
        <v>54</v>
      </c>
      <c r="D33" s="89"/>
      <c r="E33" s="90">
        <v>3000</v>
      </c>
      <c r="F33" s="110"/>
      <c r="G33" s="91">
        <f t="shared" si="1"/>
        <v>0</v>
      </c>
      <c r="I33" s="258"/>
      <c r="J33" s="131"/>
      <c r="K33" s="88" t="s">
        <v>54</v>
      </c>
      <c r="L33" s="89"/>
      <c r="M33" s="90">
        <v>3000</v>
      </c>
      <c r="N33" s="110"/>
      <c r="O33" s="87">
        <f t="shared" si="0"/>
        <v>0</v>
      </c>
    </row>
    <row r="34" spans="1:19" ht="15" customHeight="1" thickBot="1" x14ac:dyDescent="0.3">
      <c r="A34" s="269"/>
      <c r="B34" s="116" t="s">
        <v>231</v>
      </c>
      <c r="C34" s="14" t="s">
        <v>232</v>
      </c>
      <c r="D34" s="92"/>
      <c r="E34" s="42">
        <v>4500</v>
      </c>
      <c r="F34" s="109"/>
      <c r="G34" s="93">
        <f t="shared" si="1"/>
        <v>0</v>
      </c>
      <c r="I34" s="258"/>
      <c r="J34" s="66" t="s">
        <v>231</v>
      </c>
      <c r="K34" s="14" t="s">
        <v>232</v>
      </c>
      <c r="L34" s="92"/>
      <c r="M34" s="42">
        <v>4500</v>
      </c>
      <c r="N34" s="109"/>
      <c r="O34" s="93">
        <f t="shared" si="0"/>
        <v>0</v>
      </c>
    </row>
    <row r="35" spans="1:19" ht="15" customHeight="1" x14ac:dyDescent="0.25">
      <c r="A35" s="268" t="s">
        <v>30</v>
      </c>
      <c r="B35" s="265" t="s">
        <v>230</v>
      </c>
      <c r="C35" s="26" t="s">
        <v>181</v>
      </c>
      <c r="D35" s="28"/>
      <c r="E35" s="44">
        <v>17000</v>
      </c>
      <c r="F35" s="105"/>
      <c r="G35" s="49">
        <f t="shared" si="1"/>
        <v>0</v>
      </c>
      <c r="I35" s="267" t="s">
        <v>30</v>
      </c>
      <c r="J35" s="265" t="s">
        <v>219</v>
      </c>
      <c r="K35" s="26" t="s">
        <v>181</v>
      </c>
      <c r="L35" s="28"/>
      <c r="M35" s="44">
        <v>17000</v>
      </c>
      <c r="N35" s="105"/>
      <c r="O35" s="49">
        <f t="shared" si="0"/>
        <v>0</v>
      </c>
    </row>
    <row r="36" spans="1:19" ht="15" customHeight="1" x14ac:dyDescent="0.25">
      <c r="A36" s="269"/>
      <c r="B36" s="266"/>
      <c r="C36" s="14" t="s">
        <v>182</v>
      </c>
      <c r="D36" s="21"/>
      <c r="E36" s="45">
        <v>6000</v>
      </c>
      <c r="F36" s="107"/>
      <c r="G36" s="50">
        <f t="shared" si="1"/>
        <v>0</v>
      </c>
      <c r="I36" s="263"/>
      <c r="J36" s="266"/>
      <c r="K36" s="14" t="s">
        <v>182</v>
      </c>
      <c r="L36" s="21"/>
      <c r="M36" s="45">
        <v>6000</v>
      </c>
      <c r="N36" s="107"/>
      <c r="O36" s="48">
        <f t="shared" si="0"/>
        <v>0</v>
      </c>
      <c r="Q36" s="13"/>
      <c r="R36" s="13"/>
      <c r="S36" s="13"/>
    </row>
    <row r="37" spans="1:19" ht="15" customHeight="1" x14ac:dyDescent="0.25">
      <c r="A37" s="269"/>
      <c r="B37" s="254" t="s">
        <v>218</v>
      </c>
      <c r="C37" s="14" t="s">
        <v>62</v>
      </c>
      <c r="D37" s="12"/>
      <c r="E37" s="42">
        <v>4500</v>
      </c>
      <c r="F37" s="107"/>
      <c r="G37" s="50">
        <f t="shared" si="1"/>
        <v>0</v>
      </c>
      <c r="I37" s="263"/>
      <c r="J37" s="254" t="s">
        <v>218</v>
      </c>
      <c r="K37" s="14" t="s">
        <v>62</v>
      </c>
      <c r="L37" s="12"/>
      <c r="M37" s="42">
        <v>4500</v>
      </c>
      <c r="N37" s="107"/>
      <c r="O37" s="48">
        <f t="shared" si="0"/>
        <v>0</v>
      </c>
      <c r="Q37" s="13"/>
      <c r="R37" s="13"/>
      <c r="S37" s="13"/>
    </row>
    <row r="38" spans="1:19" ht="15" customHeight="1" x14ac:dyDescent="0.25">
      <c r="A38" s="269"/>
      <c r="B38" s="255"/>
      <c r="C38" s="14" t="s">
        <v>56</v>
      </c>
      <c r="D38" s="12"/>
      <c r="E38" s="42">
        <v>4500</v>
      </c>
      <c r="F38" s="107"/>
      <c r="G38" s="50">
        <f t="shared" si="1"/>
        <v>0</v>
      </c>
      <c r="I38" s="263"/>
      <c r="J38" s="255"/>
      <c r="K38" s="14" t="s">
        <v>56</v>
      </c>
      <c r="L38" s="12"/>
      <c r="M38" s="42">
        <v>4500</v>
      </c>
      <c r="N38" s="107"/>
      <c r="O38" s="48">
        <f t="shared" si="0"/>
        <v>0</v>
      </c>
      <c r="Q38" s="13"/>
      <c r="R38" s="13"/>
      <c r="S38" s="13"/>
    </row>
    <row r="39" spans="1:19" ht="15" customHeight="1" x14ac:dyDescent="0.25">
      <c r="A39" s="269"/>
      <c r="B39" s="255"/>
      <c r="C39" s="14" t="s">
        <v>57</v>
      </c>
      <c r="D39" s="12"/>
      <c r="E39" s="42">
        <v>4500</v>
      </c>
      <c r="F39" s="107"/>
      <c r="G39" s="50">
        <f t="shared" si="1"/>
        <v>0</v>
      </c>
      <c r="I39" s="263"/>
      <c r="J39" s="255"/>
      <c r="K39" s="14" t="s">
        <v>57</v>
      </c>
      <c r="L39" s="12"/>
      <c r="M39" s="42">
        <v>4500</v>
      </c>
      <c r="N39" s="107"/>
      <c r="O39" s="48">
        <f t="shared" si="0"/>
        <v>0</v>
      </c>
      <c r="Q39" s="13"/>
      <c r="R39" s="13"/>
      <c r="S39" s="13"/>
    </row>
    <row r="40" spans="1:19" ht="15" customHeight="1" x14ac:dyDescent="0.25">
      <c r="A40" s="269"/>
      <c r="B40" s="255"/>
      <c r="C40" s="14" t="s">
        <v>58</v>
      </c>
      <c r="D40" s="12"/>
      <c r="E40" s="42">
        <v>4500</v>
      </c>
      <c r="F40" s="107"/>
      <c r="G40" s="50">
        <f t="shared" si="1"/>
        <v>0</v>
      </c>
      <c r="I40" s="263"/>
      <c r="J40" s="255"/>
      <c r="K40" s="14" t="s">
        <v>58</v>
      </c>
      <c r="L40" s="12"/>
      <c r="M40" s="42">
        <v>4500</v>
      </c>
      <c r="N40" s="107"/>
      <c r="O40" s="48">
        <f t="shared" si="0"/>
        <v>0</v>
      </c>
      <c r="Q40" s="37"/>
      <c r="R40" s="37"/>
      <c r="S40" s="37"/>
    </row>
    <row r="41" spans="1:19" ht="15" customHeight="1" x14ac:dyDescent="0.25">
      <c r="A41" s="269"/>
      <c r="B41" s="255"/>
      <c r="C41" s="14" t="s">
        <v>63</v>
      </c>
      <c r="D41" s="12"/>
      <c r="E41" s="42">
        <v>4500</v>
      </c>
      <c r="F41" s="107"/>
      <c r="G41" s="50">
        <f t="shared" si="1"/>
        <v>0</v>
      </c>
      <c r="I41" s="263"/>
      <c r="J41" s="255"/>
      <c r="K41" s="14" t="s">
        <v>63</v>
      </c>
      <c r="L41" s="12"/>
      <c r="M41" s="42">
        <v>4500</v>
      </c>
      <c r="N41" s="107"/>
      <c r="O41" s="48">
        <f t="shared" si="0"/>
        <v>0</v>
      </c>
      <c r="Q41" s="13"/>
      <c r="R41" s="13"/>
      <c r="S41" s="13"/>
    </row>
    <row r="42" spans="1:19" ht="15" customHeight="1" x14ac:dyDescent="0.25">
      <c r="A42" s="269"/>
      <c r="B42" s="255"/>
      <c r="C42" s="14" t="s">
        <v>64</v>
      </c>
      <c r="D42" s="12"/>
      <c r="E42" s="42">
        <v>4500</v>
      </c>
      <c r="F42" s="107"/>
      <c r="G42" s="50">
        <f t="shared" si="1"/>
        <v>0</v>
      </c>
      <c r="I42" s="263"/>
      <c r="J42" s="255"/>
      <c r="K42" s="14" t="s">
        <v>64</v>
      </c>
      <c r="L42" s="12"/>
      <c r="M42" s="42">
        <v>4500</v>
      </c>
      <c r="N42" s="107"/>
      <c r="O42" s="48">
        <f t="shared" si="0"/>
        <v>0</v>
      </c>
      <c r="Q42" s="37"/>
      <c r="R42" s="37"/>
      <c r="S42" s="37"/>
    </row>
    <row r="43" spans="1:19" ht="15" customHeight="1" x14ac:dyDescent="0.25">
      <c r="A43" s="269"/>
      <c r="B43" s="255"/>
      <c r="C43" s="14" t="s">
        <v>59</v>
      </c>
      <c r="D43" s="12"/>
      <c r="E43" s="42">
        <v>4500</v>
      </c>
      <c r="F43" s="107"/>
      <c r="G43" s="50">
        <f t="shared" si="1"/>
        <v>0</v>
      </c>
      <c r="I43" s="263"/>
      <c r="J43" s="255"/>
      <c r="K43" s="14" t="s">
        <v>59</v>
      </c>
      <c r="L43" s="12"/>
      <c r="M43" s="42">
        <v>4500</v>
      </c>
      <c r="N43" s="107"/>
      <c r="O43" s="48">
        <f t="shared" si="0"/>
        <v>0</v>
      </c>
    </row>
    <row r="44" spans="1:19" ht="15" customHeight="1" x14ac:dyDescent="0.25">
      <c r="A44" s="269"/>
      <c r="B44" s="255"/>
      <c r="C44" s="14" t="s">
        <v>60</v>
      </c>
      <c r="D44" s="12"/>
      <c r="E44" s="42">
        <v>4500</v>
      </c>
      <c r="F44" s="107"/>
      <c r="G44" s="50">
        <f t="shared" si="1"/>
        <v>0</v>
      </c>
      <c r="I44" s="263"/>
      <c r="J44" s="255"/>
      <c r="K44" s="14" t="s">
        <v>60</v>
      </c>
      <c r="L44" s="12"/>
      <c r="M44" s="42">
        <v>4500</v>
      </c>
      <c r="N44" s="107"/>
      <c r="O44" s="48">
        <f t="shared" si="0"/>
        <v>0</v>
      </c>
      <c r="Q44" s="37"/>
      <c r="R44" s="37"/>
      <c r="S44" s="37"/>
    </row>
    <row r="45" spans="1:19" ht="15" customHeight="1" x14ac:dyDescent="0.25">
      <c r="A45" s="269"/>
      <c r="B45" s="255"/>
      <c r="C45" s="14" t="s">
        <v>61</v>
      </c>
      <c r="D45" s="12"/>
      <c r="E45" s="42">
        <v>4500</v>
      </c>
      <c r="F45" s="107"/>
      <c r="G45" s="50">
        <f t="shared" si="1"/>
        <v>0</v>
      </c>
      <c r="I45" s="263"/>
      <c r="J45" s="266"/>
      <c r="K45" s="14" t="s">
        <v>61</v>
      </c>
      <c r="L45" s="12"/>
      <c r="M45" s="42">
        <v>4500</v>
      </c>
      <c r="N45" s="107"/>
      <c r="O45" s="48">
        <f t="shared" si="0"/>
        <v>0</v>
      </c>
    </row>
    <row r="46" spans="1:19" ht="15" customHeight="1" x14ac:dyDescent="0.25">
      <c r="A46" s="269"/>
      <c r="B46" s="156" t="s">
        <v>242</v>
      </c>
      <c r="C46" s="32" t="s">
        <v>241</v>
      </c>
      <c r="D46" s="12"/>
      <c r="E46" s="42">
        <v>4500</v>
      </c>
      <c r="F46" s="107"/>
      <c r="G46" s="50">
        <f t="shared" si="1"/>
        <v>0</v>
      </c>
      <c r="I46" s="263"/>
      <c r="J46" s="156" t="s">
        <v>242</v>
      </c>
      <c r="K46" s="32" t="s">
        <v>241</v>
      </c>
      <c r="L46" s="12"/>
      <c r="M46" s="42">
        <v>4500</v>
      </c>
      <c r="N46" s="107"/>
      <c r="O46" s="50">
        <f t="shared" si="0"/>
        <v>0</v>
      </c>
    </row>
    <row r="47" spans="1:19" ht="15" customHeight="1" x14ac:dyDescent="0.25">
      <c r="A47" s="269"/>
      <c r="B47" s="156"/>
      <c r="C47" s="96" t="s">
        <v>235</v>
      </c>
      <c r="D47" s="12"/>
      <c r="E47" s="42">
        <v>4500</v>
      </c>
      <c r="F47" s="107"/>
      <c r="G47" s="50">
        <f t="shared" si="1"/>
        <v>0</v>
      </c>
      <c r="I47" s="263"/>
      <c r="J47" s="156"/>
      <c r="K47" s="96" t="s">
        <v>235</v>
      </c>
      <c r="L47" s="12"/>
      <c r="M47" s="42">
        <v>4500</v>
      </c>
      <c r="N47" s="107"/>
      <c r="O47" s="50">
        <f t="shared" si="0"/>
        <v>0</v>
      </c>
    </row>
    <row r="48" spans="1:19" ht="15" customHeight="1" x14ac:dyDescent="0.25">
      <c r="A48" s="269"/>
      <c r="B48" s="156"/>
      <c r="C48" s="96" t="s">
        <v>236</v>
      </c>
      <c r="D48" s="12"/>
      <c r="E48" s="42">
        <v>3000</v>
      </c>
      <c r="F48" s="107"/>
      <c r="G48" s="50">
        <f t="shared" si="1"/>
        <v>0</v>
      </c>
      <c r="I48" s="263"/>
      <c r="J48" s="156"/>
      <c r="K48" s="96" t="s">
        <v>236</v>
      </c>
      <c r="L48" s="12"/>
      <c r="M48" s="42">
        <v>3000</v>
      </c>
      <c r="N48" s="107"/>
      <c r="O48" s="50">
        <f t="shared" si="0"/>
        <v>0</v>
      </c>
    </row>
    <row r="49" spans="1:15" ht="15" customHeight="1" x14ac:dyDescent="0.25">
      <c r="A49" s="269"/>
      <c r="B49" s="156"/>
      <c r="C49" s="96" t="s">
        <v>237</v>
      </c>
      <c r="D49" s="12"/>
      <c r="E49" s="42">
        <v>3000</v>
      </c>
      <c r="F49" s="107"/>
      <c r="G49" s="50">
        <f t="shared" si="1"/>
        <v>0</v>
      </c>
      <c r="I49" s="263"/>
      <c r="J49" s="156"/>
      <c r="K49" s="96" t="s">
        <v>237</v>
      </c>
      <c r="L49" s="12"/>
      <c r="M49" s="42">
        <v>3000</v>
      </c>
      <c r="N49" s="107"/>
      <c r="O49" s="50">
        <f t="shared" si="0"/>
        <v>0</v>
      </c>
    </row>
    <row r="50" spans="1:15" ht="15" customHeight="1" x14ac:dyDescent="0.25">
      <c r="A50" s="269"/>
      <c r="B50" s="156"/>
      <c r="C50" s="96" t="s">
        <v>238</v>
      </c>
      <c r="D50" s="12"/>
      <c r="E50" s="42">
        <v>3000</v>
      </c>
      <c r="F50" s="107"/>
      <c r="G50" s="50">
        <f t="shared" si="1"/>
        <v>0</v>
      </c>
      <c r="I50" s="263"/>
      <c r="J50" s="156"/>
      <c r="K50" s="96" t="s">
        <v>238</v>
      </c>
      <c r="L50" s="12"/>
      <c r="M50" s="42">
        <v>3000</v>
      </c>
      <c r="N50" s="107"/>
      <c r="O50" s="50">
        <f t="shared" si="0"/>
        <v>0</v>
      </c>
    </row>
    <row r="51" spans="1:15" ht="15" customHeight="1" x14ac:dyDescent="0.25">
      <c r="A51" s="269"/>
      <c r="B51" s="156"/>
      <c r="C51" s="96" t="s">
        <v>239</v>
      </c>
      <c r="D51" s="12"/>
      <c r="E51" s="42">
        <v>3000</v>
      </c>
      <c r="F51" s="107"/>
      <c r="G51" s="50">
        <f t="shared" si="1"/>
        <v>0</v>
      </c>
      <c r="I51" s="263"/>
      <c r="J51" s="156"/>
      <c r="K51" s="96" t="s">
        <v>239</v>
      </c>
      <c r="L51" s="12"/>
      <c r="M51" s="42">
        <v>3000</v>
      </c>
      <c r="N51" s="107"/>
      <c r="O51" s="50">
        <f t="shared" si="0"/>
        <v>0</v>
      </c>
    </row>
    <row r="52" spans="1:15" ht="15" customHeight="1" x14ac:dyDescent="0.25">
      <c r="A52" s="269"/>
      <c r="B52" s="156"/>
      <c r="C52" s="96" t="s">
        <v>240</v>
      </c>
      <c r="D52" s="12"/>
      <c r="E52" s="42">
        <v>3000</v>
      </c>
      <c r="F52" s="107"/>
      <c r="G52" s="50">
        <f t="shared" si="1"/>
        <v>0</v>
      </c>
      <c r="I52" s="263"/>
      <c r="J52" s="156"/>
      <c r="K52" s="96" t="s">
        <v>240</v>
      </c>
      <c r="L52" s="12"/>
      <c r="M52" s="42">
        <v>3000</v>
      </c>
      <c r="N52" s="107"/>
      <c r="O52" s="50">
        <f t="shared" si="0"/>
        <v>0</v>
      </c>
    </row>
    <row r="53" spans="1:15" ht="15" customHeight="1" x14ac:dyDescent="0.25">
      <c r="A53" s="269"/>
      <c r="B53" s="255" t="s">
        <v>221</v>
      </c>
      <c r="C53" s="14" t="s">
        <v>71</v>
      </c>
      <c r="D53" s="12"/>
      <c r="E53" s="42">
        <v>4500</v>
      </c>
      <c r="F53" s="107"/>
      <c r="G53" s="50">
        <f t="shared" si="1"/>
        <v>0</v>
      </c>
      <c r="I53" s="263"/>
      <c r="J53" s="254" t="s">
        <v>221</v>
      </c>
      <c r="K53" s="14" t="s">
        <v>71</v>
      </c>
      <c r="L53" s="12"/>
      <c r="M53" s="42">
        <v>4500</v>
      </c>
      <c r="N53" s="107"/>
      <c r="O53" s="48">
        <f t="shared" si="0"/>
        <v>0</v>
      </c>
    </row>
    <row r="54" spans="1:15" ht="15" customHeight="1" x14ac:dyDescent="0.25">
      <c r="A54" s="269"/>
      <c r="B54" s="255"/>
      <c r="C54" s="14" t="s">
        <v>65</v>
      </c>
      <c r="D54" s="12"/>
      <c r="E54" s="42">
        <v>6000</v>
      </c>
      <c r="F54" s="107"/>
      <c r="G54" s="50">
        <f t="shared" si="1"/>
        <v>0</v>
      </c>
      <c r="I54" s="263"/>
      <c r="J54" s="255"/>
      <c r="K54" s="14" t="s">
        <v>65</v>
      </c>
      <c r="L54" s="12"/>
      <c r="M54" s="42">
        <v>6000</v>
      </c>
      <c r="N54" s="107"/>
      <c r="O54" s="48">
        <f t="shared" si="0"/>
        <v>0</v>
      </c>
    </row>
    <row r="55" spans="1:15" ht="15" customHeight="1" x14ac:dyDescent="0.25">
      <c r="A55" s="269"/>
      <c r="B55" s="255"/>
      <c r="C55" s="14" t="s">
        <v>66</v>
      </c>
      <c r="D55" s="12"/>
      <c r="E55" s="42">
        <v>4500</v>
      </c>
      <c r="F55" s="107"/>
      <c r="G55" s="50">
        <f t="shared" si="1"/>
        <v>0</v>
      </c>
      <c r="I55" s="263"/>
      <c r="J55" s="255"/>
      <c r="K55" s="14" t="s">
        <v>66</v>
      </c>
      <c r="L55" s="12"/>
      <c r="M55" s="42">
        <v>4500</v>
      </c>
      <c r="N55" s="107"/>
      <c r="O55" s="48">
        <f t="shared" si="0"/>
        <v>0</v>
      </c>
    </row>
    <row r="56" spans="1:15" ht="15" customHeight="1" x14ac:dyDescent="0.25">
      <c r="A56" s="269"/>
      <c r="B56" s="255"/>
      <c r="C56" s="14" t="s">
        <v>67</v>
      </c>
      <c r="D56" s="94"/>
      <c r="E56" s="42">
        <v>4500</v>
      </c>
      <c r="F56" s="107"/>
      <c r="G56" s="50">
        <f t="shared" si="1"/>
        <v>0</v>
      </c>
      <c r="I56" s="263"/>
      <c r="J56" s="255"/>
      <c r="K56" s="14" t="s">
        <v>67</v>
      </c>
      <c r="L56" s="12"/>
      <c r="M56" s="42">
        <v>4500</v>
      </c>
      <c r="N56" s="107"/>
      <c r="O56" s="48">
        <f t="shared" si="0"/>
        <v>0</v>
      </c>
    </row>
    <row r="57" spans="1:15" ht="15" customHeight="1" x14ac:dyDescent="0.25">
      <c r="A57" s="269"/>
      <c r="B57" s="255"/>
      <c r="C57" s="14" t="s">
        <v>68</v>
      </c>
      <c r="D57" s="12"/>
      <c r="E57" s="42">
        <v>4500</v>
      </c>
      <c r="F57" s="107"/>
      <c r="G57" s="50">
        <f t="shared" si="1"/>
        <v>0</v>
      </c>
      <c r="I57" s="263"/>
      <c r="J57" s="255"/>
      <c r="K57" s="14" t="s">
        <v>68</v>
      </c>
      <c r="L57" s="12"/>
      <c r="M57" s="42">
        <v>4500</v>
      </c>
      <c r="N57" s="107"/>
      <c r="O57" s="48">
        <f t="shared" si="0"/>
        <v>0</v>
      </c>
    </row>
    <row r="58" spans="1:15" ht="15" customHeight="1" x14ac:dyDescent="0.25">
      <c r="A58" s="269"/>
      <c r="B58" s="255"/>
      <c r="C58" s="14" t="s">
        <v>69</v>
      </c>
      <c r="D58" s="12"/>
      <c r="E58" s="42">
        <v>4500</v>
      </c>
      <c r="F58" s="107"/>
      <c r="G58" s="50">
        <f t="shared" si="1"/>
        <v>0</v>
      </c>
      <c r="I58" s="263"/>
      <c r="J58" s="255"/>
      <c r="K58" s="14" t="s">
        <v>69</v>
      </c>
      <c r="L58" s="12"/>
      <c r="M58" s="42">
        <v>4500</v>
      </c>
      <c r="N58" s="107"/>
      <c r="O58" s="48">
        <f t="shared" si="0"/>
        <v>0</v>
      </c>
    </row>
    <row r="59" spans="1:15" ht="15" customHeight="1" thickBot="1" x14ac:dyDescent="0.3">
      <c r="A59" s="270"/>
      <c r="B59" s="256"/>
      <c r="C59" s="27" t="s">
        <v>70</v>
      </c>
      <c r="D59" s="25"/>
      <c r="E59" s="43">
        <v>4500</v>
      </c>
      <c r="F59" s="106"/>
      <c r="G59" s="51">
        <f t="shared" si="1"/>
        <v>0</v>
      </c>
      <c r="I59" s="264"/>
      <c r="J59" s="256"/>
      <c r="K59" s="27" t="s">
        <v>70</v>
      </c>
      <c r="L59" s="25"/>
      <c r="M59" s="43">
        <v>4500</v>
      </c>
      <c r="N59" s="106"/>
      <c r="O59" s="79">
        <f t="shared" si="0"/>
        <v>0</v>
      </c>
    </row>
    <row r="60" spans="1:15" ht="15" customHeight="1" x14ac:dyDescent="0.25">
      <c r="A60" s="257" t="s">
        <v>73</v>
      </c>
      <c r="B60" s="260" t="s">
        <v>33</v>
      </c>
      <c r="C60" s="26" t="s">
        <v>287</v>
      </c>
      <c r="D60" s="29"/>
      <c r="E60" s="41">
        <v>4500</v>
      </c>
      <c r="F60" s="105"/>
      <c r="G60" s="49">
        <f t="shared" si="1"/>
        <v>0</v>
      </c>
      <c r="I60" s="257" t="s">
        <v>73</v>
      </c>
      <c r="J60" s="260" t="s">
        <v>219</v>
      </c>
      <c r="K60" s="26" t="s">
        <v>287</v>
      </c>
      <c r="L60" s="29"/>
      <c r="M60" s="41">
        <v>4500</v>
      </c>
      <c r="N60" s="105"/>
      <c r="O60" s="49">
        <f t="shared" si="0"/>
        <v>0</v>
      </c>
    </row>
    <row r="61" spans="1:15" ht="15" customHeight="1" x14ac:dyDescent="0.25">
      <c r="A61" s="258"/>
      <c r="B61" s="132"/>
      <c r="C61" s="14" t="s">
        <v>183</v>
      </c>
      <c r="D61" s="75"/>
      <c r="E61" s="71">
        <v>6000</v>
      </c>
      <c r="F61" s="112"/>
      <c r="G61" s="50">
        <f t="shared" si="1"/>
        <v>0</v>
      </c>
      <c r="I61" s="258"/>
      <c r="J61" s="132"/>
      <c r="K61" s="14" t="s">
        <v>183</v>
      </c>
      <c r="L61" s="75"/>
      <c r="M61" s="71">
        <v>6000</v>
      </c>
      <c r="N61" s="112"/>
      <c r="O61" s="48">
        <f t="shared" si="0"/>
        <v>0</v>
      </c>
    </row>
    <row r="62" spans="1:15" ht="15" customHeight="1" x14ac:dyDescent="0.25">
      <c r="A62" s="258"/>
      <c r="B62" s="132"/>
      <c r="C62" s="76" t="s">
        <v>213</v>
      </c>
      <c r="D62" s="75"/>
      <c r="E62" s="42">
        <v>1500</v>
      </c>
      <c r="F62" s="112"/>
      <c r="G62" s="50">
        <f t="shared" si="1"/>
        <v>0</v>
      </c>
      <c r="I62" s="258"/>
      <c r="J62" s="132"/>
      <c r="K62" s="76" t="s">
        <v>213</v>
      </c>
      <c r="L62" s="75"/>
      <c r="M62" s="42">
        <v>1500</v>
      </c>
      <c r="N62" s="112"/>
      <c r="O62" s="48">
        <f t="shared" si="0"/>
        <v>0</v>
      </c>
    </row>
    <row r="63" spans="1:15" ht="15" customHeight="1" x14ac:dyDescent="0.25">
      <c r="A63" s="258"/>
      <c r="B63" s="132"/>
      <c r="C63" s="76" t="s">
        <v>214</v>
      </c>
      <c r="D63" s="75"/>
      <c r="E63" s="42">
        <v>3000</v>
      </c>
      <c r="F63" s="107"/>
      <c r="G63" s="50">
        <f t="shared" si="1"/>
        <v>0</v>
      </c>
      <c r="I63" s="258"/>
      <c r="J63" s="132"/>
      <c r="K63" s="76" t="s">
        <v>214</v>
      </c>
      <c r="L63" s="30"/>
      <c r="M63" s="42">
        <v>3000</v>
      </c>
      <c r="N63" s="107"/>
      <c r="O63" s="48">
        <f t="shared" si="0"/>
        <v>0</v>
      </c>
    </row>
    <row r="64" spans="1:15" ht="15" customHeight="1" x14ac:dyDescent="0.25">
      <c r="A64" s="258"/>
      <c r="B64" s="133"/>
      <c r="C64" s="14" t="s">
        <v>194</v>
      </c>
      <c r="D64" s="75"/>
      <c r="E64" s="42">
        <v>3000</v>
      </c>
      <c r="F64" s="107"/>
      <c r="G64" s="50">
        <f t="shared" si="1"/>
        <v>0</v>
      </c>
      <c r="I64" s="258"/>
      <c r="J64" s="133"/>
      <c r="K64" s="14" t="s">
        <v>194</v>
      </c>
      <c r="L64" s="30"/>
      <c r="M64" s="42">
        <v>3000</v>
      </c>
      <c r="N64" s="107"/>
      <c r="O64" s="48">
        <f t="shared" si="0"/>
        <v>0</v>
      </c>
    </row>
    <row r="65" spans="1:15" ht="15" customHeight="1" x14ac:dyDescent="0.25">
      <c r="A65" s="258"/>
      <c r="B65" s="131" t="s">
        <v>32</v>
      </c>
      <c r="C65" s="72" t="s">
        <v>285</v>
      </c>
      <c r="D65" s="30"/>
      <c r="E65" s="42">
        <v>3000</v>
      </c>
      <c r="F65" s="107"/>
      <c r="G65" s="50">
        <f t="shared" ref="G65:G71" si="2">E65*F65</f>
        <v>0</v>
      </c>
      <c r="I65" s="258"/>
      <c r="J65" s="131" t="s">
        <v>218</v>
      </c>
      <c r="K65" s="72" t="s">
        <v>285</v>
      </c>
      <c r="L65" s="30"/>
      <c r="M65" s="42">
        <v>3000</v>
      </c>
      <c r="N65" s="107"/>
      <c r="O65" s="48">
        <f t="shared" ref="O65:O71" si="3">M65*N65</f>
        <v>0</v>
      </c>
    </row>
    <row r="66" spans="1:15" ht="15" customHeight="1" x14ac:dyDescent="0.25">
      <c r="A66" s="258"/>
      <c r="B66" s="132"/>
      <c r="C66" s="14" t="s">
        <v>184</v>
      </c>
      <c r="D66" s="75"/>
      <c r="E66" s="71">
        <v>4500</v>
      </c>
      <c r="F66" s="107"/>
      <c r="G66" s="50">
        <f t="shared" si="2"/>
        <v>0</v>
      </c>
      <c r="I66" s="258"/>
      <c r="J66" s="132"/>
      <c r="K66" s="14" t="s">
        <v>184</v>
      </c>
      <c r="L66" s="30"/>
      <c r="M66" s="71">
        <v>4500</v>
      </c>
      <c r="N66" s="107"/>
      <c r="O66" s="48">
        <f t="shared" si="3"/>
        <v>0</v>
      </c>
    </row>
    <row r="67" spans="1:15" ht="15" customHeight="1" x14ac:dyDescent="0.25">
      <c r="A67" s="258"/>
      <c r="B67" s="132"/>
      <c r="C67" s="14" t="s">
        <v>185</v>
      </c>
      <c r="D67" s="75"/>
      <c r="E67" s="71">
        <v>4500</v>
      </c>
      <c r="F67" s="107"/>
      <c r="G67" s="50">
        <f t="shared" si="2"/>
        <v>0</v>
      </c>
      <c r="I67" s="258"/>
      <c r="J67" s="132"/>
      <c r="K67" s="14" t="s">
        <v>185</v>
      </c>
      <c r="L67" s="30"/>
      <c r="M67" s="71">
        <v>4500</v>
      </c>
      <c r="N67" s="107"/>
      <c r="O67" s="48">
        <f t="shared" si="3"/>
        <v>0</v>
      </c>
    </row>
    <row r="68" spans="1:15" ht="15" customHeight="1" x14ac:dyDescent="0.25">
      <c r="A68" s="258"/>
      <c r="B68" s="132"/>
      <c r="C68" s="14" t="s">
        <v>186</v>
      </c>
      <c r="D68" s="75"/>
      <c r="E68" s="71">
        <v>4500</v>
      </c>
      <c r="F68" s="107"/>
      <c r="G68" s="50">
        <f t="shared" si="2"/>
        <v>0</v>
      </c>
      <c r="I68" s="258"/>
      <c r="J68" s="132"/>
      <c r="K68" s="14" t="s">
        <v>186</v>
      </c>
      <c r="L68" s="30"/>
      <c r="M68" s="71">
        <v>4500</v>
      </c>
      <c r="N68" s="107"/>
      <c r="O68" s="48">
        <f t="shared" si="3"/>
        <v>0</v>
      </c>
    </row>
    <row r="69" spans="1:15" ht="15" customHeight="1" x14ac:dyDescent="0.25">
      <c r="A69" s="258"/>
      <c r="B69" s="132"/>
      <c r="C69" s="14" t="s">
        <v>187</v>
      </c>
      <c r="D69" s="75"/>
      <c r="E69" s="42">
        <v>4500</v>
      </c>
      <c r="F69" s="107"/>
      <c r="G69" s="50">
        <f t="shared" si="2"/>
        <v>0</v>
      </c>
      <c r="I69" s="258"/>
      <c r="J69" s="132"/>
      <c r="K69" s="14" t="s">
        <v>187</v>
      </c>
      <c r="L69" s="30"/>
      <c r="M69" s="42">
        <v>4500</v>
      </c>
      <c r="N69" s="107"/>
      <c r="O69" s="48">
        <f t="shared" si="3"/>
        <v>0</v>
      </c>
    </row>
    <row r="70" spans="1:15" ht="15" customHeight="1" x14ac:dyDescent="0.25">
      <c r="A70" s="258"/>
      <c r="B70" s="132"/>
      <c r="C70" s="14" t="s">
        <v>188</v>
      </c>
      <c r="D70" s="75"/>
      <c r="E70" s="71">
        <v>4500</v>
      </c>
      <c r="F70" s="107"/>
      <c r="G70" s="50">
        <f t="shared" si="2"/>
        <v>0</v>
      </c>
      <c r="I70" s="258"/>
      <c r="J70" s="132"/>
      <c r="K70" s="14" t="s">
        <v>188</v>
      </c>
      <c r="L70" s="30"/>
      <c r="M70" s="71">
        <v>4500</v>
      </c>
      <c r="N70" s="107"/>
      <c r="O70" s="48">
        <f t="shared" si="3"/>
        <v>0</v>
      </c>
    </row>
    <row r="71" spans="1:15" ht="15" customHeight="1" x14ac:dyDescent="0.25">
      <c r="A71" s="258"/>
      <c r="B71" s="132"/>
      <c r="C71" s="88" t="s">
        <v>189</v>
      </c>
      <c r="D71" s="118"/>
      <c r="E71" s="119">
        <v>4500</v>
      </c>
      <c r="F71" s="120"/>
      <c r="G71" s="91">
        <f t="shared" si="2"/>
        <v>0</v>
      </c>
      <c r="I71" s="258"/>
      <c r="J71" s="132"/>
      <c r="K71" s="88" t="s">
        <v>189</v>
      </c>
      <c r="L71" s="123"/>
      <c r="M71" s="119">
        <v>4500</v>
      </c>
      <c r="N71" s="120"/>
      <c r="O71" s="87">
        <f t="shared" si="3"/>
        <v>0</v>
      </c>
    </row>
    <row r="72" spans="1:15" ht="15" customHeight="1" x14ac:dyDescent="0.25">
      <c r="A72" s="258"/>
      <c r="B72" s="156" t="s">
        <v>302</v>
      </c>
      <c r="C72" s="14" t="s">
        <v>271</v>
      </c>
      <c r="D72" s="122"/>
      <c r="E72" s="71">
        <v>4500</v>
      </c>
      <c r="F72" s="109"/>
      <c r="G72" s="93">
        <f t="shared" ref="G72:G77" si="4">E72*F72</f>
        <v>0</v>
      </c>
      <c r="I72" s="258"/>
      <c r="J72" s="156" t="s">
        <v>300</v>
      </c>
      <c r="K72" s="14" t="s">
        <v>271</v>
      </c>
      <c r="L72" s="122"/>
      <c r="M72" s="71">
        <v>4500</v>
      </c>
      <c r="N72" s="109"/>
      <c r="O72" s="93">
        <f t="shared" ref="O72:O77" si="5">M72*N72</f>
        <v>0</v>
      </c>
    </row>
    <row r="73" spans="1:15" ht="15" customHeight="1" x14ac:dyDescent="0.25">
      <c r="A73" s="258"/>
      <c r="B73" s="156"/>
      <c r="C73" s="14" t="s">
        <v>272</v>
      </c>
      <c r="D73" s="122"/>
      <c r="E73" s="71">
        <v>4500</v>
      </c>
      <c r="F73" s="109"/>
      <c r="G73" s="93">
        <f t="shared" si="4"/>
        <v>0</v>
      </c>
      <c r="I73" s="258"/>
      <c r="J73" s="156"/>
      <c r="K73" s="14" t="s">
        <v>272</v>
      </c>
      <c r="L73" s="122"/>
      <c r="M73" s="71">
        <v>4500</v>
      </c>
      <c r="N73" s="109"/>
      <c r="O73" s="93">
        <f t="shared" si="5"/>
        <v>0</v>
      </c>
    </row>
    <row r="74" spans="1:15" ht="15" customHeight="1" x14ac:dyDescent="0.25">
      <c r="A74" s="258"/>
      <c r="B74" s="156"/>
      <c r="C74" s="14" t="s">
        <v>273</v>
      </c>
      <c r="D74" s="122"/>
      <c r="E74" s="71">
        <v>4500</v>
      </c>
      <c r="F74" s="109"/>
      <c r="G74" s="93">
        <f t="shared" si="4"/>
        <v>0</v>
      </c>
      <c r="I74" s="258"/>
      <c r="J74" s="156"/>
      <c r="K74" s="14" t="s">
        <v>273</v>
      </c>
      <c r="L74" s="122"/>
      <c r="M74" s="71">
        <v>4500</v>
      </c>
      <c r="N74" s="109"/>
      <c r="O74" s="93">
        <f t="shared" si="5"/>
        <v>0</v>
      </c>
    </row>
    <row r="75" spans="1:15" ht="15" customHeight="1" x14ac:dyDescent="0.25">
      <c r="A75" s="258"/>
      <c r="B75" s="156"/>
      <c r="C75" s="14" t="s">
        <v>274</v>
      </c>
      <c r="D75" s="122"/>
      <c r="E75" s="42">
        <v>4500</v>
      </c>
      <c r="F75" s="109"/>
      <c r="G75" s="93">
        <f t="shared" si="4"/>
        <v>0</v>
      </c>
      <c r="I75" s="258"/>
      <c r="J75" s="156"/>
      <c r="K75" s="14" t="s">
        <v>274</v>
      </c>
      <c r="L75" s="122"/>
      <c r="M75" s="42">
        <v>4500</v>
      </c>
      <c r="N75" s="109"/>
      <c r="O75" s="93">
        <f t="shared" si="5"/>
        <v>0</v>
      </c>
    </row>
    <row r="76" spans="1:15" ht="15" customHeight="1" x14ac:dyDescent="0.25">
      <c r="A76" s="258"/>
      <c r="B76" s="156"/>
      <c r="C76" s="14" t="s">
        <v>275</v>
      </c>
      <c r="D76" s="122"/>
      <c r="E76" s="71">
        <v>4500</v>
      </c>
      <c r="F76" s="109"/>
      <c r="G76" s="93">
        <f t="shared" si="4"/>
        <v>0</v>
      </c>
      <c r="I76" s="258"/>
      <c r="J76" s="156"/>
      <c r="K76" s="14" t="s">
        <v>275</v>
      </c>
      <c r="L76" s="122"/>
      <c r="M76" s="71">
        <v>4500</v>
      </c>
      <c r="N76" s="109"/>
      <c r="O76" s="93">
        <f t="shared" si="5"/>
        <v>0</v>
      </c>
    </row>
    <row r="77" spans="1:15" ht="15" customHeight="1" x14ac:dyDescent="0.25">
      <c r="A77" s="258"/>
      <c r="B77" s="156"/>
      <c r="C77" s="14" t="s">
        <v>282</v>
      </c>
      <c r="D77" s="122"/>
      <c r="E77" s="71">
        <v>4500</v>
      </c>
      <c r="F77" s="109"/>
      <c r="G77" s="93">
        <f t="shared" si="4"/>
        <v>0</v>
      </c>
      <c r="I77" s="258"/>
      <c r="J77" s="156"/>
      <c r="K77" s="14" t="s">
        <v>282</v>
      </c>
      <c r="L77" s="122"/>
      <c r="M77" s="71">
        <v>4500</v>
      </c>
      <c r="N77" s="109"/>
      <c r="O77" s="93">
        <f t="shared" si="5"/>
        <v>0</v>
      </c>
    </row>
    <row r="78" spans="1:15" ht="15" customHeight="1" x14ac:dyDescent="0.25">
      <c r="A78" s="258"/>
      <c r="B78" s="132" t="s">
        <v>35</v>
      </c>
      <c r="C78" s="72" t="s">
        <v>286</v>
      </c>
      <c r="D78" s="75"/>
      <c r="E78" s="121">
        <v>3000</v>
      </c>
      <c r="F78" s="112"/>
      <c r="G78" s="48">
        <f t="shared" si="1"/>
        <v>0</v>
      </c>
      <c r="I78" s="258"/>
      <c r="J78" s="132" t="s">
        <v>221</v>
      </c>
      <c r="K78" s="72" t="s">
        <v>286</v>
      </c>
      <c r="L78" s="75"/>
      <c r="M78" s="121">
        <v>3000</v>
      </c>
      <c r="N78" s="112"/>
      <c r="O78" s="48">
        <f t="shared" si="0"/>
        <v>0</v>
      </c>
    </row>
    <row r="79" spans="1:15" ht="15" customHeight="1" x14ac:dyDescent="0.25">
      <c r="A79" s="258"/>
      <c r="B79" s="132"/>
      <c r="C79" s="14" t="s">
        <v>283</v>
      </c>
      <c r="D79" s="75"/>
      <c r="E79" s="71">
        <v>4500</v>
      </c>
      <c r="F79" s="107"/>
      <c r="G79" s="50">
        <f t="shared" si="1"/>
        <v>0</v>
      </c>
      <c r="I79" s="258"/>
      <c r="J79" s="132"/>
      <c r="K79" s="14" t="s">
        <v>283</v>
      </c>
      <c r="L79" s="30"/>
      <c r="M79" s="71">
        <v>4500</v>
      </c>
      <c r="N79" s="107"/>
      <c r="O79" s="48">
        <f t="shared" si="0"/>
        <v>0</v>
      </c>
    </row>
    <row r="80" spans="1:15" ht="15" customHeight="1" x14ac:dyDescent="0.25">
      <c r="A80" s="258"/>
      <c r="B80" s="132"/>
      <c r="C80" s="14" t="s">
        <v>269</v>
      </c>
      <c r="D80" s="75"/>
      <c r="E80" s="71">
        <v>4500</v>
      </c>
      <c r="F80" s="107"/>
      <c r="G80" s="50">
        <f t="shared" si="1"/>
        <v>0</v>
      </c>
      <c r="I80" s="258"/>
      <c r="J80" s="132"/>
      <c r="K80" s="14" t="s">
        <v>269</v>
      </c>
      <c r="L80" s="30"/>
      <c r="M80" s="71">
        <v>4500</v>
      </c>
      <c r="N80" s="107"/>
      <c r="O80" s="48">
        <f t="shared" si="0"/>
        <v>0</v>
      </c>
    </row>
    <row r="81" spans="1:15" ht="15" customHeight="1" x14ac:dyDescent="0.25">
      <c r="A81" s="258"/>
      <c r="B81" s="132"/>
      <c r="C81" s="14" t="s">
        <v>289</v>
      </c>
      <c r="D81" s="75"/>
      <c r="E81" s="71">
        <v>4500</v>
      </c>
      <c r="F81" s="107"/>
      <c r="G81" s="50">
        <f t="shared" si="1"/>
        <v>0</v>
      </c>
      <c r="I81" s="258"/>
      <c r="J81" s="132"/>
      <c r="K81" s="14" t="s">
        <v>289</v>
      </c>
      <c r="L81" s="30"/>
      <c r="M81" s="71">
        <v>4500</v>
      </c>
      <c r="N81" s="107"/>
      <c r="O81" s="48">
        <f t="shared" si="0"/>
        <v>0</v>
      </c>
    </row>
    <row r="82" spans="1:15" ht="15" customHeight="1" x14ac:dyDescent="0.25">
      <c r="A82" s="258"/>
      <c r="B82" s="132"/>
      <c r="C82" s="14" t="s">
        <v>290</v>
      </c>
      <c r="D82" s="75"/>
      <c r="E82" s="42">
        <v>4500</v>
      </c>
      <c r="F82" s="107"/>
      <c r="G82" s="50">
        <f t="shared" si="1"/>
        <v>0</v>
      </c>
      <c r="I82" s="258"/>
      <c r="J82" s="132"/>
      <c r="K82" s="14" t="s">
        <v>290</v>
      </c>
      <c r="L82" s="30"/>
      <c r="M82" s="42">
        <v>4500</v>
      </c>
      <c r="N82" s="107"/>
      <c r="O82" s="48">
        <f t="shared" si="0"/>
        <v>0</v>
      </c>
    </row>
    <row r="83" spans="1:15" ht="15" customHeight="1" thickBot="1" x14ac:dyDescent="0.3">
      <c r="A83" s="259"/>
      <c r="B83" s="261"/>
      <c r="C83" s="27" t="s">
        <v>284</v>
      </c>
      <c r="D83" s="75"/>
      <c r="E83" s="47">
        <v>4500</v>
      </c>
      <c r="F83" s="107"/>
      <c r="G83" s="51">
        <f t="shared" si="1"/>
        <v>0</v>
      </c>
      <c r="I83" s="259"/>
      <c r="J83" s="261"/>
      <c r="K83" s="27" t="s">
        <v>284</v>
      </c>
      <c r="L83" s="77"/>
      <c r="M83" s="47">
        <v>4500</v>
      </c>
      <c r="N83" s="106"/>
      <c r="O83" s="79">
        <f t="shared" si="0"/>
        <v>0</v>
      </c>
    </row>
    <row r="84" spans="1:15" ht="15" customHeight="1" x14ac:dyDescent="0.25">
      <c r="A84" s="216" t="s">
        <v>75</v>
      </c>
      <c r="B84" s="217"/>
      <c r="C84" s="217"/>
      <c r="D84" s="73" t="s">
        <v>93</v>
      </c>
      <c r="E84" s="46">
        <v>800000</v>
      </c>
      <c r="F84" s="108"/>
      <c r="G84" s="49">
        <f t="shared" si="1"/>
        <v>0</v>
      </c>
      <c r="I84" s="216" t="s">
        <v>75</v>
      </c>
      <c r="J84" s="217"/>
      <c r="K84" s="217"/>
      <c r="L84" s="73" t="s">
        <v>93</v>
      </c>
      <c r="M84" s="46">
        <v>800000</v>
      </c>
      <c r="N84" s="108"/>
      <c r="O84" s="49">
        <f t="shared" si="0"/>
        <v>0</v>
      </c>
    </row>
    <row r="85" spans="1:15" ht="15" customHeight="1" thickBot="1" x14ac:dyDescent="0.3">
      <c r="A85" s="218"/>
      <c r="B85" s="219"/>
      <c r="C85" s="219"/>
      <c r="D85" s="74" t="s">
        <v>91</v>
      </c>
      <c r="E85" s="47">
        <v>70000</v>
      </c>
      <c r="F85" s="111"/>
      <c r="G85" s="51">
        <f t="shared" si="1"/>
        <v>0</v>
      </c>
      <c r="I85" s="218"/>
      <c r="J85" s="219"/>
      <c r="K85" s="219"/>
      <c r="L85" s="74" t="s">
        <v>91</v>
      </c>
      <c r="M85" s="47">
        <v>70000</v>
      </c>
      <c r="N85" s="111"/>
      <c r="O85" s="79">
        <f t="shared" si="0"/>
        <v>0</v>
      </c>
    </row>
    <row r="86" spans="1:15" ht="15" customHeight="1" thickBot="1" x14ac:dyDescent="0.3">
      <c r="A86" s="220" t="s">
        <v>92</v>
      </c>
      <c r="B86" s="221"/>
      <c r="C86" s="222"/>
      <c r="D86" s="31" t="s">
        <v>93</v>
      </c>
      <c r="E86" s="104">
        <v>300000</v>
      </c>
      <c r="F86" s="113"/>
      <c r="G86" s="78">
        <f t="shared" si="1"/>
        <v>0</v>
      </c>
      <c r="I86" s="220" t="s">
        <v>92</v>
      </c>
      <c r="J86" s="221"/>
      <c r="K86" s="222"/>
      <c r="L86" s="31" t="s">
        <v>93</v>
      </c>
      <c r="M86" s="104">
        <v>300000</v>
      </c>
      <c r="N86" s="113"/>
      <c r="O86" s="78">
        <f t="shared" si="0"/>
        <v>0</v>
      </c>
    </row>
    <row r="87" spans="1:15" ht="15" customHeight="1" thickBot="1" x14ac:dyDescent="0.3">
      <c r="A87" s="220" t="s">
        <v>307</v>
      </c>
      <c r="B87" s="221"/>
      <c r="C87" s="222"/>
      <c r="D87" s="103" t="s">
        <v>245</v>
      </c>
      <c r="E87" s="104">
        <v>1000</v>
      </c>
      <c r="F87" s="113"/>
      <c r="G87" s="78">
        <f t="shared" si="1"/>
        <v>0</v>
      </c>
      <c r="I87" s="220" t="s">
        <v>307</v>
      </c>
      <c r="J87" s="221"/>
      <c r="K87" s="222"/>
      <c r="L87" s="103" t="s">
        <v>246</v>
      </c>
      <c r="M87" s="104">
        <v>1000</v>
      </c>
      <c r="N87" s="113"/>
      <c r="O87" s="78">
        <f t="shared" si="0"/>
        <v>0</v>
      </c>
    </row>
    <row r="88" spans="1:15" ht="15" customHeight="1" thickBot="1" x14ac:dyDescent="0.3">
      <c r="A88" s="3"/>
      <c r="B88" s="3"/>
      <c r="C88" s="60"/>
      <c r="D88" s="19"/>
      <c r="E88" s="20"/>
      <c r="F88" s="20"/>
    </row>
    <row r="89" spans="1:15" ht="15" customHeight="1" thickBot="1" x14ac:dyDescent="0.3">
      <c r="A89" s="273" t="s">
        <v>114</v>
      </c>
      <c r="B89" s="274"/>
      <c r="C89" s="275"/>
      <c r="D89" s="13"/>
      <c r="E89" s="171"/>
      <c r="F89" s="171"/>
      <c r="G89" s="171"/>
      <c r="I89" s="213" t="s">
        <v>249</v>
      </c>
      <c r="J89" s="215"/>
      <c r="K89" s="214"/>
      <c r="L89" s="213" t="s">
        <v>250</v>
      </c>
      <c r="M89" s="214"/>
      <c r="N89" s="213" t="s">
        <v>251</v>
      </c>
      <c r="O89" s="214"/>
    </row>
    <row r="90" spans="1:15" ht="15" customHeight="1" x14ac:dyDescent="0.25">
      <c r="A90" s="271" t="s">
        <v>229</v>
      </c>
      <c r="B90" s="272"/>
      <c r="C90" s="272"/>
      <c r="D90" s="33" t="s">
        <v>108</v>
      </c>
      <c r="E90" s="33" t="s">
        <v>89</v>
      </c>
      <c r="F90" s="33" t="s">
        <v>123</v>
      </c>
      <c r="G90" s="34" t="s">
        <v>109</v>
      </c>
      <c r="I90" s="252" t="s">
        <v>101</v>
      </c>
      <c r="J90" s="234" t="s">
        <v>94</v>
      </c>
      <c r="K90" s="235"/>
      <c r="L90" s="236">
        <f>SUM(G6:G87)</f>
        <v>0</v>
      </c>
      <c r="M90" s="237"/>
      <c r="N90" s="196"/>
      <c r="O90" s="197"/>
    </row>
    <row r="91" spans="1:15" ht="15" customHeight="1" x14ac:dyDescent="0.25">
      <c r="A91" s="240" t="s">
        <v>106</v>
      </c>
      <c r="B91" s="169"/>
      <c r="C91" s="169"/>
      <c r="D91" s="52">
        <v>24000</v>
      </c>
      <c r="E91" s="114"/>
      <c r="F91" s="114"/>
      <c r="G91" s="54">
        <f t="shared" ref="G91:G96" si="6">D91*E91*F91</f>
        <v>0</v>
      </c>
      <c r="I91" s="276"/>
      <c r="J91" s="228"/>
      <c r="K91" s="229"/>
      <c r="L91" s="232"/>
      <c r="M91" s="233"/>
      <c r="N91" s="198"/>
      <c r="O91" s="199"/>
    </row>
    <row r="92" spans="1:15" ht="15" customHeight="1" x14ac:dyDescent="0.25">
      <c r="A92" s="240" t="s">
        <v>107</v>
      </c>
      <c r="B92" s="169"/>
      <c r="C92" s="169"/>
      <c r="D92" s="52">
        <v>3500</v>
      </c>
      <c r="E92" s="114"/>
      <c r="F92" s="114"/>
      <c r="G92" s="54">
        <f t="shared" si="6"/>
        <v>0</v>
      </c>
      <c r="I92" s="276"/>
      <c r="J92" s="288" t="s">
        <v>95</v>
      </c>
      <c r="K92" s="247"/>
      <c r="L92" s="283">
        <f>SUMPRODUCT(G8:G83)*20%</f>
        <v>0</v>
      </c>
      <c r="M92" s="284"/>
      <c r="N92" s="183"/>
      <c r="O92" s="200"/>
    </row>
    <row r="93" spans="1:15" ht="15" customHeight="1" x14ac:dyDescent="0.25">
      <c r="A93" s="240" t="s">
        <v>110</v>
      </c>
      <c r="B93" s="169"/>
      <c r="C93" s="169"/>
      <c r="D93" s="52">
        <v>29600</v>
      </c>
      <c r="E93" s="114"/>
      <c r="F93" s="114"/>
      <c r="G93" s="54">
        <f t="shared" si="6"/>
        <v>0</v>
      </c>
      <c r="I93" s="276"/>
      <c r="J93" s="228"/>
      <c r="K93" s="229"/>
      <c r="L93" s="232"/>
      <c r="M93" s="233"/>
      <c r="N93" s="183"/>
      <c r="O93" s="200"/>
    </row>
    <row r="94" spans="1:15" ht="15" customHeight="1" x14ac:dyDescent="0.25">
      <c r="A94" s="240" t="s">
        <v>111</v>
      </c>
      <c r="B94" s="169"/>
      <c r="C94" s="169"/>
      <c r="D94" s="52">
        <v>4700</v>
      </c>
      <c r="E94" s="114"/>
      <c r="F94" s="114"/>
      <c r="G94" s="54">
        <f t="shared" si="6"/>
        <v>0</v>
      </c>
      <c r="I94" s="276"/>
      <c r="J94" s="288" t="s">
        <v>96</v>
      </c>
      <c r="K94" s="247"/>
      <c r="L94" s="283">
        <f>SUMPRODUCT(G6+G7+G84+G85)*30%</f>
        <v>0</v>
      </c>
      <c r="M94" s="284"/>
      <c r="N94" s="183"/>
      <c r="O94" s="200"/>
    </row>
    <row r="95" spans="1:15" ht="15" customHeight="1" thickBot="1" x14ac:dyDescent="0.3">
      <c r="A95" s="240" t="s">
        <v>112</v>
      </c>
      <c r="B95" s="169"/>
      <c r="C95" s="169"/>
      <c r="D95" s="52">
        <v>33600</v>
      </c>
      <c r="E95" s="114"/>
      <c r="F95" s="114"/>
      <c r="G95" s="54">
        <f t="shared" si="6"/>
        <v>0</v>
      </c>
      <c r="I95" s="253"/>
      <c r="J95" s="278"/>
      <c r="K95" s="286"/>
      <c r="L95" s="285"/>
      <c r="M95" s="282"/>
      <c r="N95" s="201"/>
      <c r="O95" s="202"/>
    </row>
    <row r="96" spans="1:15" ht="15" customHeight="1" x14ac:dyDescent="0.25">
      <c r="A96" s="238" t="s">
        <v>113</v>
      </c>
      <c r="B96" s="239"/>
      <c r="C96" s="239"/>
      <c r="D96" s="53">
        <v>5250</v>
      </c>
      <c r="E96" s="115"/>
      <c r="F96" s="115"/>
      <c r="G96" s="54">
        <f t="shared" si="6"/>
        <v>0</v>
      </c>
      <c r="I96" s="252" t="s">
        <v>102</v>
      </c>
      <c r="J96" s="226" t="s">
        <v>253</v>
      </c>
      <c r="K96" s="227"/>
      <c r="L96" s="230">
        <f>SUM(O6:O87)*50%</f>
        <v>0</v>
      </c>
      <c r="M96" s="231"/>
      <c r="N96" s="203"/>
      <c r="O96" s="204"/>
    </row>
    <row r="97" spans="1:15" ht="15" customHeight="1" thickBot="1" x14ac:dyDescent="0.3">
      <c r="A97" s="238" t="s">
        <v>226</v>
      </c>
      <c r="B97" s="239"/>
      <c r="C97" s="239"/>
      <c r="D97" s="53">
        <v>30000</v>
      </c>
      <c r="E97" s="115"/>
      <c r="F97" s="115"/>
      <c r="G97" s="56">
        <v>0</v>
      </c>
      <c r="I97" s="276"/>
      <c r="J97" s="228"/>
      <c r="K97" s="229"/>
      <c r="L97" s="232"/>
      <c r="M97" s="233"/>
      <c r="N97" s="183"/>
      <c r="O97" s="200"/>
    </row>
    <row r="98" spans="1:15" ht="15" customHeight="1" thickBot="1" x14ac:dyDescent="0.3">
      <c r="A98" s="209" t="s">
        <v>118</v>
      </c>
      <c r="B98" s="301"/>
      <c r="C98" s="301"/>
      <c r="D98" s="301"/>
      <c r="E98" s="302"/>
      <c r="F98" s="35"/>
      <c r="G98" s="55">
        <f>SUM(G91:G97)</f>
        <v>0</v>
      </c>
      <c r="I98" s="276"/>
      <c r="J98" s="246" t="s">
        <v>254</v>
      </c>
      <c r="K98" s="247"/>
      <c r="L98" s="283">
        <f>SUMPRODUCT(O8:O83)*50%*20%</f>
        <v>0</v>
      </c>
      <c r="M98" s="284"/>
      <c r="N98" s="183"/>
      <c r="O98" s="200"/>
    </row>
    <row r="99" spans="1:15" ht="15" customHeight="1" thickBot="1" x14ac:dyDescent="0.3">
      <c r="C99" s="1"/>
      <c r="I99" s="276"/>
      <c r="J99" s="228"/>
      <c r="K99" s="229"/>
      <c r="L99" s="232"/>
      <c r="M99" s="233"/>
      <c r="N99" s="183"/>
      <c r="O99" s="200"/>
    </row>
    <row r="100" spans="1:15" ht="15" customHeight="1" thickBot="1" x14ac:dyDescent="0.3">
      <c r="A100" s="273" t="s">
        <v>115</v>
      </c>
      <c r="B100" s="274"/>
      <c r="C100" s="275"/>
      <c r="D100" s="13"/>
      <c r="E100" s="171"/>
      <c r="F100" s="171"/>
      <c r="G100" s="171"/>
      <c r="I100" s="276"/>
      <c r="J100" s="246" t="s">
        <v>255</v>
      </c>
      <c r="K100" s="247"/>
      <c r="L100" s="283">
        <f>SUMPRODUCT(O6+O7+O84+O85)*50%*30%</f>
        <v>0</v>
      </c>
      <c r="M100" s="284"/>
      <c r="N100" s="183"/>
      <c r="O100" s="200"/>
    </row>
    <row r="101" spans="1:15" ht="15" customHeight="1" thickBot="1" x14ac:dyDescent="0.3">
      <c r="A101" s="271" t="s">
        <v>229</v>
      </c>
      <c r="B101" s="272"/>
      <c r="C101" s="272"/>
      <c r="D101" s="33" t="s">
        <v>108</v>
      </c>
      <c r="E101" s="33" t="s">
        <v>89</v>
      </c>
      <c r="F101" s="33" t="s">
        <v>124</v>
      </c>
      <c r="G101" s="34" t="s">
        <v>109</v>
      </c>
      <c r="I101" s="253"/>
      <c r="J101" s="278"/>
      <c r="K101" s="286"/>
      <c r="L101" s="285"/>
      <c r="M101" s="282"/>
      <c r="N101" s="205"/>
      <c r="O101" s="206"/>
    </row>
    <row r="102" spans="1:15" ht="15" customHeight="1" x14ac:dyDescent="0.25">
      <c r="A102" s="240" t="s">
        <v>106</v>
      </c>
      <c r="B102" s="169"/>
      <c r="C102" s="169"/>
      <c r="D102" s="52">
        <v>24000</v>
      </c>
      <c r="E102" s="114"/>
      <c r="F102" s="114"/>
      <c r="G102" s="54">
        <f t="shared" ref="G102:G108" si="7">D102*E102*F102</f>
        <v>0</v>
      </c>
      <c r="I102" s="252" t="s">
        <v>103</v>
      </c>
      <c r="J102" s="234" t="s">
        <v>97</v>
      </c>
      <c r="K102" s="235"/>
      <c r="L102" s="236">
        <f>SUM(G91:G97)</f>
        <v>0</v>
      </c>
      <c r="M102" s="237"/>
      <c r="N102" s="207"/>
      <c r="O102" s="208"/>
    </row>
    <row r="103" spans="1:15" ht="15" customHeight="1" thickBot="1" x14ac:dyDescent="0.3">
      <c r="A103" s="240" t="s">
        <v>107</v>
      </c>
      <c r="B103" s="169"/>
      <c r="C103" s="169"/>
      <c r="D103" s="52">
        <v>3500</v>
      </c>
      <c r="E103" s="114"/>
      <c r="F103" s="114"/>
      <c r="G103" s="54">
        <f t="shared" si="7"/>
        <v>0</v>
      </c>
      <c r="I103" s="253"/>
      <c r="J103" s="278"/>
      <c r="K103" s="286"/>
      <c r="L103" s="285"/>
      <c r="M103" s="282"/>
      <c r="N103" s="201"/>
      <c r="O103" s="202"/>
    </row>
    <row r="104" spans="1:15" ht="15" customHeight="1" thickBot="1" x14ac:dyDescent="0.3">
      <c r="A104" s="240" t="s">
        <v>110</v>
      </c>
      <c r="B104" s="169"/>
      <c r="C104" s="169"/>
      <c r="D104" s="52">
        <v>29600</v>
      </c>
      <c r="E104" s="114"/>
      <c r="F104" s="114"/>
      <c r="G104" s="54">
        <f t="shared" si="7"/>
        <v>0</v>
      </c>
      <c r="I104" s="252" t="s">
        <v>104</v>
      </c>
      <c r="J104" s="287" t="s">
        <v>252</v>
      </c>
      <c r="K104" s="235"/>
      <c r="L104" s="236">
        <f>SUM(G102:G108)</f>
        <v>0</v>
      </c>
      <c r="M104" s="237"/>
      <c r="N104" s="209"/>
      <c r="O104" s="210"/>
    </row>
    <row r="105" spans="1:15" ht="15" customHeight="1" thickBot="1" x14ac:dyDescent="0.3">
      <c r="A105" s="240" t="s">
        <v>111</v>
      </c>
      <c r="B105" s="169"/>
      <c r="C105" s="169"/>
      <c r="D105" s="52">
        <v>4700</v>
      </c>
      <c r="E105" s="114"/>
      <c r="F105" s="114"/>
      <c r="G105" s="54">
        <f t="shared" si="7"/>
        <v>0</v>
      </c>
      <c r="I105" s="253"/>
      <c r="J105" s="278"/>
      <c r="K105" s="286"/>
      <c r="L105" s="285"/>
      <c r="M105" s="282"/>
      <c r="N105" s="209"/>
      <c r="O105" s="210"/>
    </row>
    <row r="106" spans="1:15" ht="15" customHeight="1" thickBot="1" x14ac:dyDescent="0.3">
      <c r="A106" s="240" t="s">
        <v>112</v>
      </c>
      <c r="B106" s="169"/>
      <c r="C106" s="169"/>
      <c r="D106" s="52">
        <v>33600</v>
      </c>
      <c r="E106" s="114"/>
      <c r="F106" s="114"/>
      <c r="G106" s="54">
        <f t="shared" si="7"/>
        <v>0</v>
      </c>
      <c r="I106" s="252" t="s">
        <v>105</v>
      </c>
      <c r="J106" s="234" t="s">
        <v>98</v>
      </c>
      <c r="K106" s="277"/>
      <c r="L106" s="280">
        <f>SUM(F113:G135)</f>
        <v>0</v>
      </c>
      <c r="M106" s="237"/>
      <c r="N106" s="209"/>
      <c r="O106" s="210"/>
    </row>
    <row r="107" spans="1:15" ht="15" customHeight="1" thickBot="1" x14ac:dyDescent="0.3">
      <c r="A107" s="238" t="s">
        <v>113</v>
      </c>
      <c r="B107" s="239"/>
      <c r="C107" s="239"/>
      <c r="D107" s="53">
        <v>5250</v>
      </c>
      <c r="E107" s="115"/>
      <c r="F107" s="115"/>
      <c r="G107" s="54">
        <f t="shared" si="7"/>
        <v>0</v>
      </c>
      <c r="I107" s="253"/>
      <c r="J107" s="278"/>
      <c r="K107" s="279"/>
      <c r="L107" s="281"/>
      <c r="M107" s="282"/>
      <c r="N107" s="209"/>
      <c r="O107" s="210"/>
    </row>
    <row r="108" spans="1:15" ht="15" customHeight="1" thickBot="1" x14ac:dyDescent="0.3">
      <c r="A108" s="238" t="s">
        <v>226</v>
      </c>
      <c r="B108" s="239"/>
      <c r="C108" s="239"/>
      <c r="D108" s="53">
        <v>30000</v>
      </c>
      <c r="E108" s="115"/>
      <c r="F108" s="115"/>
      <c r="G108" s="54">
        <f t="shared" si="7"/>
        <v>0</v>
      </c>
      <c r="I108" s="190" t="s">
        <v>99</v>
      </c>
      <c r="J108" s="191"/>
      <c r="K108" s="192"/>
      <c r="L108" s="248">
        <f>SUM(L90:M107)</f>
        <v>0</v>
      </c>
      <c r="M108" s="249"/>
      <c r="N108" s="198"/>
      <c r="O108" s="199"/>
    </row>
    <row r="109" spans="1:15" ht="15" customHeight="1" thickBot="1" x14ac:dyDescent="0.3">
      <c r="A109" s="209" t="s">
        <v>119</v>
      </c>
      <c r="B109" s="301"/>
      <c r="C109" s="301"/>
      <c r="D109" s="301"/>
      <c r="E109" s="302"/>
      <c r="F109" s="36"/>
      <c r="G109" s="55">
        <f>SUM(G102:G108)</f>
        <v>0</v>
      </c>
      <c r="I109" s="193"/>
      <c r="J109" s="194"/>
      <c r="K109" s="195"/>
      <c r="L109" s="250"/>
      <c r="M109" s="251"/>
      <c r="N109" s="211"/>
      <c r="O109" s="212"/>
    </row>
    <row r="110" spans="1:15" ht="15" customHeight="1" thickBot="1" x14ac:dyDescent="0.3">
      <c r="C110" s="1"/>
    </row>
    <row r="111" spans="1:15" ht="15" customHeight="1" thickBot="1" x14ac:dyDescent="0.3">
      <c r="A111" s="273" t="s">
        <v>116</v>
      </c>
      <c r="B111" s="274"/>
      <c r="C111" s="275"/>
      <c r="D111" s="241"/>
      <c r="E111" s="241"/>
      <c r="F111" s="241"/>
      <c r="G111" s="241"/>
    </row>
    <row r="112" spans="1:15" ht="15" customHeight="1" x14ac:dyDescent="0.25">
      <c r="A112" s="271" t="s">
        <v>229</v>
      </c>
      <c r="B112" s="272"/>
      <c r="C112" s="272"/>
      <c r="D112" s="33" t="s">
        <v>108</v>
      </c>
      <c r="E112" s="33" t="s">
        <v>210</v>
      </c>
      <c r="F112" s="297" t="s">
        <v>109</v>
      </c>
      <c r="G112" s="298"/>
    </row>
    <row r="113" spans="1:7" ht="15" customHeight="1" x14ac:dyDescent="0.25">
      <c r="A113" s="240" t="s">
        <v>117</v>
      </c>
      <c r="B113" s="169"/>
      <c r="C113" s="169"/>
      <c r="D113" s="95">
        <v>12000</v>
      </c>
      <c r="E113" s="114"/>
      <c r="F113" s="188">
        <f t="shared" ref="F113:F124" si="8">D113*E113</f>
        <v>0</v>
      </c>
      <c r="G113" s="189"/>
    </row>
    <row r="114" spans="1:7" ht="15" customHeight="1" x14ac:dyDescent="0.25">
      <c r="A114" s="240" t="s">
        <v>259</v>
      </c>
      <c r="B114" s="169"/>
      <c r="C114" s="169"/>
      <c r="D114" s="95">
        <v>200</v>
      </c>
      <c r="E114" s="114"/>
      <c r="F114" s="188">
        <f t="shared" si="8"/>
        <v>0</v>
      </c>
      <c r="G114" s="189"/>
    </row>
    <row r="115" spans="1:7" ht="15" customHeight="1" x14ac:dyDescent="0.25">
      <c r="A115" s="240" t="s">
        <v>202</v>
      </c>
      <c r="B115" s="169"/>
      <c r="C115" s="169"/>
      <c r="D115" s="95">
        <v>500</v>
      </c>
      <c r="E115" s="114"/>
      <c r="F115" s="188">
        <f t="shared" si="8"/>
        <v>0</v>
      </c>
      <c r="G115" s="189"/>
    </row>
    <row r="116" spans="1:7" ht="15" customHeight="1" x14ac:dyDescent="0.25">
      <c r="A116" s="183" t="s">
        <v>248</v>
      </c>
      <c r="B116" s="184"/>
      <c r="C116" s="185"/>
      <c r="D116" s="95">
        <v>500</v>
      </c>
      <c r="E116" s="114"/>
      <c r="F116" s="188">
        <f t="shared" ref="F116" si="9">D116*E116</f>
        <v>0</v>
      </c>
      <c r="G116" s="189"/>
    </row>
    <row r="117" spans="1:7" ht="15" customHeight="1" x14ac:dyDescent="0.25">
      <c r="A117" s="240" t="s">
        <v>205</v>
      </c>
      <c r="B117" s="169"/>
      <c r="C117" s="169"/>
      <c r="D117" s="95">
        <v>1000</v>
      </c>
      <c r="E117" s="114"/>
      <c r="F117" s="188">
        <f t="shared" si="8"/>
        <v>0</v>
      </c>
      <c r="G117" s="189"/>
    </row>
    <row r="118" spans="1:7" ht="15" customHeight="1" x14ac:dyDescent="0.25">
      <c r="A118" s="183" t="s">
        <v>200</v>
      </c>
      <c r="B118" s="184"/>
      <c r="C118" s="185"/>
      <c r="D118" s="95">
        <v>3000</v>
      </c>
      <c r="E118" s="114"/>
      <c r="F118" s="188">
        <f t="shared" si="8"/>
        <v>0</v>
      </c>
      <c r="G118" s="189"/>
    </row>
    <row r="119" spans="1:7" ht="15" customHeight="1" x14ac:dyDescent="0.25">
      <c r="A119" s="183" t="s">
        <v>201</v>
      </c>
      <c r="B119" s="184"/>
      <c r="C119" s="185"/>
      <c r="D119" s="95">
        <v>2000</v>
      </c>
      <c r="E119" s="114"/>
      <c r="F119" s="188">
        <f t="shared" si="8"/>
        <v>0</v>
      </c>
      <c r="G119" s="189"/>
    </row>
    <row r="120" spans="1:7" ht="15" customHeight="1" x14ac:dyDescent="0.25">
      <c r="A120" s="223" t="s">
        <v>204</v>
      </c>
      <c r="B120" s="224"/>
      <c r="C120" s="225"/>
      <c r="D120" s="95">
        <v>4000</v>
      </c>
      <c r="E120" s="114"/>
      <c r="F120" s="188">
        <f t="shared" si="8"/>
        <v>0</v>
      </c>
      <c r="G120" s="189"/>
    </row>
    <row r="121" spans="1:7" ht="15" customHeight="1" x14ac:dyDescent="0.25">
      <c r="A121" s="223" t="s">
        <v>208</v>
      </c>
      <c r="B121" s="224"/>
      <c r="C121" s="225"/>
      <c r="D121" s="95">
        <v>3000</v>
      </c>
      <c r="E121" s="114"/>
      <c r="F121" s="188">
        <f t="shared" si="8"/>
        <v>0</v>
      </c>
      <c r="G121" s="189"/>
    </row>
    <row r="122" spans="1:7" ht="15" customHeight="1" x14ac:dyDescent="0.25">
      <c r="A122" s="223" t="s">
        <v>225</v>
      </c>
      <c r="B122" s="224"/>
      <c r="C122" s="225"/>
      <c r="D122" s="95">
        <v>3000</v>
      </c>
      <c r="E122" s="114"/>
      <c r="F122" s="188">
        <f t="shared" si="8"/>
        <v>0</v>
      </c>
      <c r="G122" s="189"/>
    </row>
    <row r="123" spans="1:7" ht="15" customHeight="1" x14ac:dyDescent="0.25">
      <c r="A123" s="223" t="s">
        <v>207</v>
      </c>
      <c r="B123" s="224"/>
      <c r="C123" s="225"/>
      <c r="D123" s="95">
        <v>1000</v>
      </c>
      <c r="E123" s="114"/>
      <c r="F123" s="188">
        <f t="shared" si="8"/>
        <v>0</v>
      </c>
      <c r="G123" s="189"/>
    </row>
    <row r="124" spans="1:7" ht="15" customHeight="1" x14ac:dyDescent="0.25">
      <c r="A124" s="223" t="s">
        <v>209</v>
      </c>
      <c r="B124" s="224"/>
      <c r="C124" s="225"/>
      <c r="D124" s="95">
        <v>1000</v>
      </c>
      <c r="E124" s="114"/>
      <c r="F124" s="188">
        <f t="shared" si="8"/>
        <v>0</v>
      </c>
      <c r="G124" s="189"/>
    </row>
    <row r="125" spans="1:7" ht="15" customHeight="1" x14ac:dyDescent="0.25">
      <c r="A125" s="240" t="s">
        <v>258</v>
      </c>
      <c r="B125" s="169"/>
      <c r="C125" s="169"/>
      <c r="D125" s="95">
        <v>200000</v>
      </c>
      <c r="E125" s="114"/>
      <c r="F125" s="188">
        <f t="shared" ref="F125:F126" si="10">D125*E125</f>
        <v>0</v>
      </c>
      <c r="G125" s="189"/>
    </row>
    <row r="126" spans="1:7" ht="15" customHeight="1" x14ac:dyDescent="0.25">
      <c r="A126" s="240" t="s">
        <v>233</v>
      </c>
      <c r="B126" s="169"/>
      <c r="C126" s="169"/>
      <c r="D126" s="95">
        <v>200000</v>
      </c>
      <c r="E126" s="114"/>
      <c r="F126" s="188">
        <f t="shared" si="10"/>
        <v>0</v>
      </c>
      <c r="G126" s="189"/>
    </row>
    <row r="127" spans="1:7" ht="15" customHeight="1" x14ac:dyDescent="0.25">
      <c r="A127" s="240" t="s">
        <v>306</v>
      </c>
      <c r="B127" s="169"/>
      <c r="C127" s="169"/>
      <c r="D127" s="95">
        <v>2400</v>
      </c>
      <c r="E127" s="114"/>
      <c r="F127" s="299">
        <f t="shared" ref="F127:F133" si="11">D127*E127</f>
        <v>0</v>
      </c>
      <c r="G127" s="300"/>
    </row>
    <row r="128" spans="1:7" ht="15" customHeight="1" x14ac:dyDescent="0.25">
      <c r="A128" s="240" t="s">
        <v>206</v>
      </c>
      <c r="B128" s="169"/>
      <c r="C128" s="169"/>
      <c r="D128" s="95">
        <v>500</v>
      </c>
      <c r="E128" s="114"/>
      <c r="F128" s="299">
        <f t="shared" si="11"/>
        <v>0</v>
      </c>
      <c r="G128" s="300"/>
    </row>
    <row r="129" spans="1:7" ht="15" customHeight="1" x14ac:dyDescent="0.25">
      <c r="A129" s="183" t="s">
        <v>197</v>
      </c>
      <c r="B129" s="184"/>
      <c r="C129" s="185"/>
      <c r="D129" s="95">
        <v>1000</v>
      </c>
      <c r="E129" s="114"/>
      <c r="F129" s="304">
        <f t="shared" si="11"/>
        <v>0</v>
      </c>
      <c r="G129" s="305"/>
    </row>
    <row r="130" spans="1:7" ht="15" customHeight="1" x14ac:dyDescent="0.25">
      <c r="A130" s="183" t="s">
        <v>198</v>
      </c>
      <c r="B130" s="184"/>
      <c r="C130" s="185"/>
      <c r="D130" s="95">
        <v>2000</v>
      </c>
      <c r="E130" s="114"/>
      <c r="F130" s="304">
        <f t="shared" si="11"/>
        <v>0</v>
      </c>
      <c r="G130" s="305"/>
    </row>
    <row r="131" spans="1:7" ht="15" customHeight="1" x14ac:dyDescent="0.25">
      <c r="A131" s="183" t="s">
        <v>199</v>
      </c>
      <c r="B131" s="184"/>
      <c r="C131" s="185"/>
      <c r="D131" s="95">
        <v>1000</v>
      </c>
      <c r="E131" s="114"/>
      <c r="F131" s="304">
        <f t="shared" si="11"/>
        <v>0</v>
      </c>
      <c r="G131" s="305"/>
    </row>
    <row r="132" spans="1:7" ht="15" customHeight="1" x14ac:dyDescent="0.25">
      <c r="A132" s="183" t="s">
        <v>234</v>
      </c>
      <c r="B132" s="184"/>
      <c r="C132" s="185"/>
      <c r="D132" s="95">
        <v>2400</v>
      </c>
      <c r="E132" s="114"/>
      <c r="F132" s="306">
        <f t="shared" si="11"/>
        <v>0</v>
      </c>
      <c r="G132" s="307"/>
    </row>
    <row r="133" spans="1:7" ht="15" customHeight="1" x14ac:dyDescent="0.25">
      <c r="A133" s="240" t="s">
        <v>304</v>
      </c>
      <c r="B133" s="169"/>
      <c r="C133" s="169"/>
      <c r="D133" s="95">
        <v>1000</v>
      </c>
      <c r="E133" s="58"/>
      <c r="F133" s="242">
        <f t="shared" si="11"/>
        <v>0</v>
      </c>
      <c r="G133" s="243"/>
    </row>
    <row r="134" spans="1:7" ht="15" customHeight="1" x14ac:dyDescent="0.25">
      <c r="A134" s="183" t="s">
        <v>305</v>
      </c>
      <c r="B134" s="184"/>
      <c r="C134" s="185"/>
      <c r="D134" s="95">
        <v>30000</v>
      </c>
      <c r="E134" s="58"/>
      <c r="F134" s="186">
        <f t="shared" ref="F134" si="12">D134*E134</f>
        <v>0</v>
      </c>
      <c r="G134" s="187"/>
    </row>
    <row r="135" spans="1:7" ht="15" customHeight="1" thickBot="1" x14ac:dyDescent="0.3">
      <c r="A135" s="238" t="s">
        <v>257</v>
      </c>
      <c r="B135" s="239"/>
      <c r="C135" s="239"/>
      <c r="D135" s="125">
        <v>3000</v>
      </c>
      <c r="E135" s="126"/>
      <c r="F135" s="244">
        <f t="shared" ref="F135" si="13">D135*E135</f>
        <v>0</v>
      </c>
      <c r="G135" s="245"/>
    </row>
    <row r="136" spans="1:7" ht="15" customHeight="1" thickBot="1" x14ac:dyDescent="0.3">
      <c r="A136" s="209" t="s">
        <v>120</v>
      </c>
      <c r="B136" s="301"/>
      <c r="C136" s="302"/>
      <c r="D136" s="127"/>
      <c r="E136" s="128"/>
      <c r="F136" s="308">
        <f>SUM(F113:G135)</f>
        <v>0</v>
      </c>
      <c r="G136" s="309"/>
    </row>
    <row r="137" spans="1:7" ht="15" customHeight="1" x14ac:dyDescent="0.25">
      <c r="A137" s="303" t="s">
        <v>203</v>
      </c>
      <c r="B137" s="303"/>
      <c r="C137" s="303"/>
      <c r="D137" s="303"/>
      <c r="E137" s="303"/>
      <c r="F137" s="303"/>
      <c r="G137" s="303"/>
    </row>
    <row r="138" spans="1:7" ht="15" customHeight="1" x14ac:dyDescent="0.25">
      <c r="C138" s="1"/>
    </row>
    <row r="139" spans="1:7" ht="15" customHeight="1" x14ac:dyDescent="0.25">
      <c r="C139" s="1"/>
    </row>
    <row r="140" spans="1:7" ht="15" customHeight="1" x14ac:dyDescent="0.25">
      <c r="C140" s="1"/>
    </row>
    <row r="141" spans="1:7" ht="15" customHeight="1" x14ac:dyDescent="0.25">
      <c r="C141" s="1"/>
    </row>
    <row r="142" spans="1:7" ht="15" customHeight="1" x14ac:dyDescent="0.25">
      <c r="C142" s="1"/>
    </row>
    <row r="143" spans="1:7" ht="15" customHeight="1" x14ac:dyDescent="0.25">
      <c r="C143" s="1"/>
    </row>
    <row r="144" spans="1:7" ht="15" customHeight="1" x14ac:dyDescent="0.25">
      <c r="C144" s="1"/>
    </row>
    <row r="145" spans="3:3" ht="15" customHeight="1" x14ac:dyDescent="0.25">
      <c r="C145" s="1"/>
    </row>
    <row r="146" spans="3:3" ht="15" customHeight="1" x14ac:dyDescent="0.25">
      <c r="C146" s="1"/>
    </row>
    <row r="147" spans="3:3" ht="15" customHeight="1" x14ac:dyDescent="0.25">
      <c r="C147" s="1"/>
    </row>
    <row r="148" spans="3:3" ht="15" customHeight="1" x14ac:dyDescent="0.25">
      <c r="C148" s="1"/>
    </row>
    <row r="149" spans="3:3" ht="15" customHeight="1" x14ac:dyDescent="0.25">
      <c r="C149" s="1"/>
    </row>
    <row r="150" spans="3:3" ht="15" customHeight="1" x14ac:dyDescent="0.25">
      <c r="C150" s="1"/>
    </row>
    <row r="151" spans="3:3" ht="15" customHeight="1" x14ac:dyDescent="0.25">
      <c r="C151" s="1"/>
    </row>
    <row r="152" spans="3:3" ht="15" customHeight="1" x14ac:dyDescent="0.25">
      <c r="C152" s="1"/>
    </row>
    <row r="153" spans="3:3" ht="15" customHeight="1" x14ac:dyDescent="0.25">
      <c r="C153" s="1"/>
    </row>
    <row r="154" spans="3:3" ht="15" customHeight="1" x14ac:dyDescent="0.25">
      <c r="C154" s="1"/>
    </row>
    <row r="155" spans="3:3" ht="15" customHeight="1" x14ac:dyDescent="0.25">
      <c r="C155" s="1"/>
    </row>
    <row r="156" spans="3:3" ht="15" customHeight="1" x14ac:dyDescent="0.25">
      <c r="C156" s="1"/>
    </row>
    <row r="157" spans="3:3" ht="15" customHeight="1" x14ac:dyDescent="0.25">
      <c r="C157" s="1"/>
    </row>
    <row r="158" spans="3:3" ht="15" customHeight="1" x14ac:dyDescent="0.25">
      <c r="C158" s="1"/>
    </row>
    <row r="159" spans="3:3" ht="15" customHeight="1" x14ac:dyDescent="0.25">
      <c r="C159" s="1"/>
    </row>
    <row r="160" spans="3:3" ht="15" customHeight="1" x14ac:dyDescent="0.25">
      <c r="C160" s="1"/>
    </row>
    <row r="161" spans="3:16" ht="15" customHeight="1" x14ac:dyDescent="0.25">
      <c r="C161" s="1"/>
    </row>
    <row r="162" spans="3:16" ht="15" customHeight="1" x14ac:dyDescent="0.25">
      <c r="C162" s="1"/>
    </row>
    <row r="163" spans="3:16" ht="15" customHeight="1" x14ac:dyDescent="0.25">
      <c r="C163" s="1"/>
    </row>
    <row r="165" spans="3:16" x14ac:dyDescent="0.25">
      <c r="N165" s="99"/>
      <c r="O165" s="86"/>
      <c r="P165" s="13"/>
    </row>
    <row r="166" spans="3:16" x14ac:dyDescent="0.25">
      <c r="N166" s="86"/>
      <c r="O166" s="86"/>
      <c r="P166" s="13"/>
    </row>
    <row r="167" spans="3:16" x14ac:dyDescent="0.25">
      <c r="N167" s="13"/>
      <c r="O167" s="13"/>
      <c r="P167" s="13"/>
    </row>
    <row r="168" spans="3:16" x14ac:dyDescent="0.25">
      <c r="N168" s="32"/>
      <c r="O168" s="32"/>
      <c r="P168" s="13"/>
    </row>
    <row r="169" spans="3:16" x14ac:dyDescent="0.25">
      <c r="N169" s="13"/>
      <c r="O169" s="13"/>
      <c r="P169" s="13"/>
    </row>
    <row r="170" spans="3:16" x14ac:dyDescent="0.25">
      <c r="N170" s="37"/>
      <c r="O170" s="37"/>
      <c r="P170" s="37"/>
    </row>
    <row r="171" spans="3:16" x14ac:dyDescent="0.25">
      <c r="N171" s="13"/>
      <c r="O171" s="13"/>
      <c r="P171" s="13"/>
    </row>
    <row r="172" spans="3:16" x14ac:dyDescent="0.25">
      <c r="N172" s="37"/>
      <c r="O172" s="37"/>
      <c r="P172" s="37"/>
    </row>
    <row r="173" spans="3:16" x14ac:dyDescent="0.25">
      <c r="N173" s="13"/>
      <c r="O173" s="13"/>
      <c r="P173" s="13"/>
    </row>
    <row r="174" spans="3:16" x14ac:dyDescent="0.25">
      <c r="N174" s="13"/>
      <c r="O174" s="13"/>
      <c r="P174" s="13"/>
    </row>
    <row r="175" spans="3:16" x14ac:dyDescent="0.25">
      <c r="N175" s="13"/>
      <c r="O175" s="13"/>
      <c r="P175" s="13"/>
    </row>
    <row r="176" spans="3:16" x14ac:dyDescent="0.25">
      <c r="N176" s="37"/>
      <c r="O176" s="37"/>
      <c r="P176" s="37"/>
    </row>
    <row r="177" spans="9:16" x14ac:dyDescent="0.25">
      <c r="N177" s="13"/>
      <c r="O177" s="13"/>
      <c r="P177" s="13"/>
    </row>
    <row r="178" spans="9:16" x14ac:dyDescent="0.25">
      <c r="N178" s="13"/>
      <c r="O178" s="13"/>
      <c r="P178" s="13"/>
    </row>
    <row r="179" spans="9:16" x14ac:dyDescent="0.25">
      <c r="N179" s="13"/>
      <c r="O179" s="13"/>
      <c r="P179" s="13"/>
    </row>
    <row r="180" spans="9:16" x14ac:dyDescent="0.25">
      <c r="N180" s="13"/>
      <c r="O180" s="13"/>
      <c r="P180" s="13"/>
    </row>
    <row r="181" spans="9:16" x14ac:dyDescent="0.25">
      <c r="N181" s="13"/>
      <c r="O181" s="13"/>
      <c r="P181" s="13"/>
    </row>
    <row r="182" spans="9:16" x14ac:dyDescent="0.25">
      <c r="N182" s="13"/>
      <c r="O182" s="13"/>
      <c r="P182" s="13"/>
    </row>
    <row r="183" spans="9:16" x14ac:dyDescent="0.25">
      <c r="N183" s="13"/>
      <c r="O183" s="13"/>
      <c r="P183" s="13"/>
    </row>
    <row r="184" spans="9:16" x14ac:dyDescent="0.25">
      <c r="N184" s="13"/>
      <c r="O184" s="13"/>
      <c r="P184" s="13"/>
    </row>
    <row r="185" spans="9:16" x14ac:dyDescent="0.25">
      <c r="I185" s="13"/>
      <c r="J185" s="13"/>
      <c r="K185" s="13"/>
      <c r="L185" s="13"/>
      <c r="M185" s="13"/>
      <c r="N185" s="171"/>
      <c r="O185" s="171"/>
      <c r="P185" s="171"/>
    </row>
    <row r="186" spans="9:16" x14ac:dyDescent="0.25">
      <c r="I186" s="13"/>
    </row>
    <row r="187" spans="9:16" x14ac:dyDescent="0.25">
      <c r="I187" s="13"/>
    </row>
    <row r="188" spans="9:16" x14ac:dyDescent="0.25">
      <c r="I188" s="13"/>
    </row>
    <row r="189" spans="9:16" x14ac:dyDescent="0.25">
      <c r="I189" s="13"/>
    </row>
  </sheetData>
  <mergeCells count="175">
    <mergeCell ref="J4:J5"/>
    <mergeCell ref="K4:K5"/>
    <mergeCell ref="L4:O4"/>
    <mergeCell ref="A87:C87"/>
    <mergeCell ref="A60:A83"/>
    <mergeCell ref="F123:G123"/>
    <mergeCell ref="A115:C115"/>
    <mergeCell ref="A137:G137"/>
    <mergeCell ref="A129:C129"/>
    <mergeCell ref="A130:C130"/>
    <mergeCell ref="A131:C131"/>
    <mergeCell ref="A132:C132"/>
    <mergeCell ref="A125:C125"/>
    <mergeCell ref="A136:C136"/>
    <mergeCell ref="F125:G125"/>
    <mergeCell ref="F126:G126"/>
    <mergeCell ref="F129:G129"/>
    <mergeCell ref="F130:G130"/>
    <mergeCell ref="F131:G131"/>
    <mergeCell ref="F132:G132"/>
    <mergeCell ref="F136:G136"/>
    <mergeCell ref="A126:C126"/>
    <mergeCell ref="A133:C133"/>
    <mergeCell ref="A112:C112"/>
    <mergeCell ref="I3:K3"/>
    <mergeCell ref="J6:J7"/>
    <mergeCell ref="F112:G112"/>
    <mergeCell ref="F113:G113"/>
    <mergeCell ref="F114:G114"/>
    <mergeCell ref="F127:G127"/>
    <mergeCell ref="F128:G128"/>
    <mergeCell ref="A98:E98"/>
    <mergeCell ref="A109:E109"/>
    <mergeCell ref="A114:C114"/>
    <mergeCell ref="A127:C127"/>
    <mergeCell ref="A128:C128"/>
    <mergeCell ref="A105:C105"/>
    <mergeCell ref="A106:C106"/>
    <mergeCell ref="A107:C107"/>
    <mergeCell ref="F115:G115"/>
    <mergeCell ref="A117:C117"/>
    <mergeCell ref="F117:G117"/>
    <mergeCell ref="A121:C121"/>
    <mergeCell ref="F121:G121"/>
    <mergeCell ref="A120:C120"/>
    <mergeCell ref="F118:G118"/>
    <mergeCell ref="A118:C118"/>
    <mergeCell ref="I4:I5"/>
    <mergeCell ref="A3:C3"/>
    <mergeCell ref="I90:I95"/>
    <mergeCell ref="I96:I101"/>
    <mergeCell ref="I102:I103"/>
    <mergeCell ref="I104:I105"/>
    <mergeCell ref="J106:K107"/>
    <mergeCell ref="L106:M107"/>
    <mergeCell ref="L98:M99"/>
    <mergeCell ref="L100:M101"/>
    <mergeCell ref="J100:K101"/>
    <mergeCell ref="J102:K103"/>
    <mergeCell ref="J104:K105"/>
    <mergeCell ref="L102:M103"/>
    <mergeCell ref="L104:M105"/>
    <mergeCell ref="J92:K93"/>
    <mergeCell ref="D4:G4"/>
    <mergeCell ref="A4:A5"/>
    <mergeCell ref="B4:B5"/>
    <mergeCell ref="C4:C5"/>
    <mergeCell ref="L92:M93"/>
    <mergeCell ref="J94:K95"/>
    <mergeCell ref="L94:M95"/>
    <mergeCell ref="B6:B7"/>
    <mergeCell ref="B8:B10"/>
    <mergeCell ref="A103:C103"/>
    <mergeCell ref="A104:C104"/>
    <mergeCell ref="A111:C111"/>
    <mergeCell ref="A101:C101"/>
    <mergeCell ref="A102:C102"/>
    <mergeCell ref="B31:B33"/>
    <mergeCell ref="B28:B30"/>
    <mergeCell ref="B46:B52"/>
    <mergeCell ref="A31:A34"/>
    <mergeCell ref="A89:C89"/>
    <mergeCell ref="A91:C91"/>
    <mergeCell ref="A94:C94"/>
    <mergeCell ref="A8:A30"/>
    <mergeCell ref="B11:B14"/>
    <mergeCell ref="B23:B25"/>
    <mergeCell ref="B26:B27"/>
    <mergeCell ref="A100:C100"/>
    <mergeCell ref="A97:C97"/>
    <mergeCell ref="B72:B77"/>
    <mergeCell ref="B65:B71"/>
    <mergeCell ref="A6:A7"/>
    <mergeCell ref="A35:A59"/>
    <mergeCell ref="B35:B36"/>
    <mergeCell ref="B37:B45"/>
    <mergeCell ref="B53:B59"/>
    <mergeCell ref="A95:C95"/>
    <mergeCell ref="A90:C90"/>
    <mergeCell ref="I6:I7"/>
    <mergeCell ref="B15:B17"/>
    <mergeCell ref="B18:B22"/>
    <mergeCell ref="I31:I34"/>
    <mergeCell ref="E89:G89"/>
    <mergeCell ref="A84:C85"/>
    <mergeCell ref="A86:C86"/>
    <mergeCell ref="B78:B83"/>
    <mergeCell ref="B60:B64"/>
    <mergeCell ref="I35:I59"/>
    <mergeCell ref="J53:J59"/>
    <mergeCell ref="I60:I83"/>
    <mergeCell ref="J60:J64"/>
    <mergeCell ref="J78:J83"/>
    <mergeCell ref="I8:I30"/>
    <mergeCell ref="J8:J10"/>
    <mergeCell ref="J11:J14"/>
    <mergeCell ref="J15:J17"/>
    <mergeCell ref="J18:J22"/>
    <mergeCell ref="J23:J25"/>
    <mergeCell ref="J26:J27"/>
    <mergeCell ref="J28:J30"/>
    <mergeCell ref="J46:J52"/>
    <mergeCell ref="J31:J33"/>
    <mergeCell ref="J35:J36"/>
    <mergeCell ref="J37:J45"/>
    <mergeCell ref="J72:J77"/>
    <mergeCell ref="J65:J71"/>
    <mergeCell ref="N185:P185"/>
    <mergeCell ref="J96:K97"/>
    <mergeCell ref="L96:M97"/>
    <mergeCell ref="J90:K91"/>
    <mergeCell ref="L90:M91"/>
    <mergeCell ref="E100:G100"/>
    <mergeCell ref="A96:C96"/>
    <mergeCell ref="A113:C113"/>
    <mergeCell ref="A119:C119"/>
    <mergeCell ref="F119:G119"/>
    <mergeCell ref="A123:C123"/>
    <mergeCell ref="F120:G120"/>
    <mergeCell ref="A124:C124"/>
    <mergeCell ref="F124:G124"/>
    <mergeCell ref="D111:G111"/>
    <mergeCell ref="A135:C135"/>
    <mergeCell ref="F133:G133"/>
    <mergeCell ref="F135:G135"/>
    <mergeCell ref="J98:K99"/>
    <mergeCell ref="A92:C92"/>
    <mergeCell ref="A93:C93"/>
    <mergeCell ref="L108:M109"/>
    <mergeCell ref="I106:I107"/>
    <mergeCell ref="A108:C108"/>
    <mergeCell ref="A1:O1"/>
    <mergeCell ref="A134:C134"/>
    <mergeCell ref="F134:G134"/>
    <mergeCell ref="A116:C116"/>
    <mergeCell ref="F116:G116"/>
    <mergeCell ref="I108:K109"/>
    <mergeCell ref="N90:O91"/>
    <mergeCell ref="N92:O93"/>
    <mergeCell ref="N94:O95"/>
    <mergeCell ref="N96:O97"/>
    <mergeCell ref="N98:O99"/>
    <mergeCell ref="N100:O101"/>
    <mergeCell ref="N102:O103"/>
    <mergeCell ref="N104:O105"/>
    <mergeCell ref="N106:O107"/>
    <mergeCell ref="N108:O109"/>
    <mergeCell ref="L89:M89"/>
    <mergeCell ref="N89:O89"/>
    <mergeCell ref="I89:K89"/>
    <mergeCell ref="I84:K85"/>
    <mergeCell ref="I86:K86"/>
    <mergeCell ref="I87:K87"/>
    <mergeCell ref="A122:C122"/>
    <mergeCell ref="F122:G122"/>
  </mergeCells>
  <phoneticPr fontId="1"/>
  <printOptions horizontalCentered="1"/>
  <pageMargins left="0.70866141732283472" right="0.70866141732283472" top="0.74803149606299213" bottom="0.35433070866141736" header="0.31496062992125984" footer="0.31496062992125984"/>
  <pageSetup paperSize="8"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料金表</vt:lpstr>
      <vt:lpstr>施設管理料</vt:lpstr>
      <vt:lpstr>計算表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真藤 英喜</dc:creator>
  <cp:lastModifiedBy>辻村 光高</cp:lastModifiedBy>
  <cp:lastPrinted>2025-01-22T08:31:43Z</cp:lastPrinted>
  <dcterms:created xsi:type="dcterms:W3CDTF">2022-06-08T02:51:03Z</dcterms:created>
  <dcterms:modified xsi:type="dcterms:W3CDTF">2025-02-14T04:06:45Z</dcterms:modified>
</cp:coreProperties>
</file>